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laurentgrisiger/kDrive/Documents internes/Fichiers Calculation/Pret site Internet/"/>
    </mc:Choice>
  </mc:AlternateContent>
  <xr:revisionPtr revIDLastSave="0" documentId="13_ncr:1_{E793C909-87C7-5D41-8DF3-8E4CA967EAF5}" xr6:coauthVersionLast="47" xr6:coauthVersionMax="47" xr10:uidLastSave="{00000000-0000-0000-0000-000000000000}"/>
  <bookViews>
    <workbookView xWindow="0" yWindow="600" windowWidth="33600" windowHeight="20400" tabRatio="500" xr2:uid="{00000000-000D-0000-FFFF-FFFF00000000}"/>
  </bookViews>
  <sheets>
    <sheet name="Revenus &amp; Répartition" sheetId="1" r:id="rId1"/>
    <sheet name="Guide &amp; Conseils"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65" i="1" l="1"/>
  <c r="C72" i="1" s="1"/>
  <c r="B65" i="1"/>
  <c r="B72" i="1" s="1"/>
  <c r="D64" i="1"/>
  <c r="D63" i="1"/>
  <c r="D62" i="1"/>
  <c r="D61" i="1"/>
  <c r="D60" i="1"/>
  <c r="D59" i="1"/>
  <c r="D56" i="1"/>
  <c r="D70" i="1" s="1"/>
  <c r="B45" i="1"/>
  <c r="D42" i="1"/>
  <c r="D27" i="1"/>
  <c r="B27" i="1"/>
  <c r="C26" i="1"/>
  <c r="B26" i="1"/>
  <c r="B71" i="1" s="1"/>
  <c r="D21" i="1"/>
  <c r="D19" i="1"/>
  <c r="D18" i="1"/>
  <c r="C20" i="1"/>
  <c r="C68" i="1" s="1"/>
  <c r="D16" i="1"/>
  <c r="D15" i="1"/>
  <c r="D14" i="1"/>
  <c r="D65" i="1" l="1"/>
  <c r="D72" i="1" s="1"/>
  <c r="D17" i="1"/>
  <c r="D20" i="1" s="1"/>
  <c r="C71" i="1"/>
  <c r="B20" i="1"/>
  <c r="B68" i="1" s="1"/>
  <c r="D26" i="1"/>
  <c r="D71" i="1" s="1"/>
  <c r="B78" i="1"/>
  <c r="D69" i="1"/>
  <c r="C79" i="1"/>
  <c r="C21" i="1" l="1"/>
  <c r="C41" i="1" s="1"/>
  <c r="D68" i="1"/>
  <c r="D73" i="1"/>
  <c r="B21" i="1"/>
  <c r="C52" i="1"/>
  <c r="C48" i="1"/>
  <c r="C38" i="1"/>
  <c r="C34" i="1"/>
  <c r="C28" i="1"/>
  <c r="C29" i="1" s="1"/>
  <c r="C35" i="1" l="1"/>
  <c r="C49" i="1"/>
  <c r="C39" i="1"/>
  <c r="C53" i="1"/>
  <c r="C36" i="1"/>
  <c r="C40" i="1"/>
  <c r="C46" i="1"/>
  <c r="C50" i="1"/>
  <c r="C54" i="1"/>
  <c r="C33" i="1"/>
  <c r="C47" i="1"/>
  <c r="C32" i="1"/>
  <c r="C51" i="1"/>
  <c r="C37" i="1"/>
  <c r="B52" i="1"/>
  <c r="B48" i="1"/>
  <c r="B38" i="1"/>
  <c r="B34" i="1"/>
  <c r="B39" i="1"/>
  <c r="B28" i="1"/>
  <c r="B49" i="1"/>
  <c r="B51" i="1"/>
  <c r="B47" i="1"/>
  <c r="B41" i="1"/>
  <c r="B37" i="1"/>
  <c r="B33" i="1"/>
  <c r="B54" i="1"/>
  <c r="B50" i="1"/>
  <c r="B46" i="1"/>
  <c r="B40" i="1"/>
  <c r="B36" i="1"/>
  <c r="B32" i="1"/>
  <c r="B35" i="1"/>
  <c r="B53" i="1"/>
  <c r="C56" i="1" l="1"/>
  <c r="C70" i="1" s="1"/>
  <c r="C42" i="1"/>
  <c r="B56" i="1"/>
  <c r="B70" i="1" s="1"/>
  <c r="D28" i="1"/>
  <c r="B29" i="1"/>
  <c r="B42" i="1"/>
  <c r="C84" i="1"/>
  <c r="C69" i="1"/>
  <c r="C73" i="1" s="1"/>
  <c r="C74" i="1" s="1"/>
  <c r="B83" i="1" l="1"/>
  <c r="B69" i="1"/>
  <c r="B73" i="1" s="1"/>
  <c r="B74" i="1" s="1"/>
</calcChain>
</file>

<file path=xl/sharedStrings.xml><?xml version="1.0" encoding="utf-8"?>
<sst xmlns="http://schemas.openxmlformats.org/spreadsheetml/2006/main" count="191" uniqueCount="188">
  <si>
    <t>Outil de calcul — Contribution proportionnelle aux revenus nets de chaque partenaire</t>
  </si>
  <si>
    <t>Poste budgétaire</t>
  </si>
  <si>
    <t>Partenaire A</t>
  </si>
  <si>
    <t>Partenaire B</t>
  </si>
  <si>
    <t>Total ménage</t>
  </si>
  <si>
    <t>Notes</t>
  </si>
  <si>
    <t xml:space="preserve">    Prénom ou surnom</t>
  </si>
  <si>
    <t xml:space="preserve">    Taux d'activité actuel (%)</t>
  </si>
  <si>
    <t>Ex : 0.8 = 80% | 1.0 = 100%</t>
  </si>
  <si>
    <t xml:space="preserve">    Nombre d'enfants à charge</t>
  </si>
  <si>
    <t>Utilisé pour le calcul des allocations familiales</t>
  </si>
  <si>
    <t xml:space="preserve">    Méthode de répartition</t>
  </si>
  <si>
    <t>Proportionnelle aux revenus nets</t>
  </si>
  <si>
    <t>La plus équitable : chacun·e contribue selon ses moyens</t>
  </si>
  <si>
    <t xml:space="preserve">    Salaire net mensuel</t>
  </si>
  <si>
    <t>Salaire après déductions sociales (AVS, LPP, etc.) et impôts à la source</t>
  </si>
  <si>
    <t xml:space="preserve">    13ème salaire (÷ 12 = montant mensuel)</t>
  </si>
  <si>
    <t>Saisir le montant mensuel lissé (salaire annuel ÷ 12)</t>
  </si>
  <si>
    <t xml:space="preserve">    Bonus / prime (÷ 12 = montant mensuel)</t>
  </si>
  <si>
    <t>Saisir le montant mensuel lissé (bonus annuel ÷ 12). Facultatif si variable.</t>
  </si>
  <si>
    <t xml:space="preserve">    Allocations familiales</t>
  </si>
  <si>
    <t xml:space="preserve">    APG / indemnités maternité ou paternité</t>
  </si>
  <si>
    <t xml:space="preserve">    Rentes, revenus locatifs, autres revenus réguliers</t>
  </si>
  <si>
    <t>TOTAL REVENUS NETS MENSUELS</t>
  </si>
  <si>
    <t>Clé automatique appliquée à toutes les charges communes</t>
  </si>
  <si>
    <t xml:space="preserve">    Impôts annuels — mensualisation (÷ 12)</t>
  </si>
  <si>
    <t>Provision mensuelle à mettre de côté</t>
  </si>
  <si>
    <t xml:space="preserve">    Total impôts annuels du ménage</t>
  </si>
  <si>
    <t xml:space="preserve">    Part Partenaire A — selon clé de revenus</t>
  </si>
  <si>
    <t>Répartition équitable selon la quote-part des revenus</t>
  </si>
  <si>
    <t xml:space="preserve">    Ajustement A → B (différence réel vs équitable)</t>
  </si>
  <si>
    <t>Positif = paie trop → se fait rembourser | Négatif = doit compléter</t>
  </si>
  <si>
    <t xml:space="preserve">    Loyer / hypothèque + charges locatives</t>
  </si>
  <si>
    <t>Logement principal</t>
  </si>
  <si>
    <t xml:space="preserve">    Électricité, gaz, eau</t>
  </si>
  <si>
    <t xml:space="preserve">    Assurance ménage et responsabilité civile</t>
  </si>
  <si>
    <t xml:space="preserve">    Abonnements internet et téléphone fixe</t>
  </si>
  <si>
    <t xml:space="preserve">    Courses alimentaires et produits ménagers</t>
  </si>
  <si>
    <t>Budget famille entière</t>
  </si>
  <si>
    <t xml:space="preserve">    Sorties et loisirs en famille</t>
  </si>
  <si>
    <t>Restaurants, cinéma, activités</t>
  </si>
  <si>
    <t xml:space="preserve">    Vacances (provision mensuelle)</t>
  </si>
  <si>
    <t>Montant annuel ÷ 12</t>
  </si>
  <si>
    <t xml:space="preserve">    Voiture commune (assurance, carburant, entretien)</t>
  </si>
  <si>
    <t>Si applicable, sinon mettre 0</t>
  </si>
  <si>
    <t xml:space="preserve">    Épargne commune / projet commun</t>
  </si>
  <si>
    <t>Fonds de réserve ou projet immobilier</t>
  </si>
  <si>
    <t xml:space="preserve">    Autres charges communes</t>
  </si>
  <si>
    <t>TOTAL CHARGES COMMUNES</t>
  </si>
  <si>
    <t xml:space="preserve">    Nombre d'enfants (rappel)</t>
  </si>
  <si>
    <t>Défini dans les paramètres ci-dessus</t>
  </si>
  <si>
    <t xml:space="preserve">    Crèche / garderie / accueil parascolaire — par enfant</t>
  </si>
  <si>
    <t>Principale charge variable selon le nombre d'enfants</t>
  </si>
  <si>
    <t xml:space="preserve">    Pédiatre et soins de santé — par enfant</t>
  </si>
  <si>
    <t xml:space="preserve">    Assurance maladie (LAMal) — par enfant</t>
  </si>
  <si>
    <t>~105 CHF/mois en Suisse</t>
  </si>
  <si>
    <t xml:space="preserve">    Habillement et équipement — par enfant</t>
  </si>
  <si>
    <t>Evolue rapidement</t>
  </si>
  <si>
    <t xml:space="preserve">    Alimentation spécifique — par enfant</t>
  </si>
  <si>
    <t xml:space="preserve">    Activités extra-scolaires — par enfant</t>
  </si>
  <si>
    <t>Sport, musique, etc.</t>
  </si>
  <si>
    <t xml:space="preserve">    Loisirs et sorties — par enfant</t>
  </si>
  <si>
    <t xml:space="preserve">    Fournitures scolaires — par enfant</t>
  </si>
  <si>
    <t xml:space="preserve">    Autres frais — par enfant</t>
  </si>
  <si>
    <t xml:space="preserve">  ⚠️  Colonne 'Total ménage' = montant PAR ENFANT. Pour plusieurs enfants, multipliez le montant par le nombre d'enfants (ex : crèche 600 × {}) ou saisissez directement le total réel.</t>
  </si>
  <si>
    <t>TOTAL CHARGES ENFANTS</t>
  </si>
  <si>
    <t xml:space="preserve">    Assurance maladie personnelle (LAMal + LCA)</t>
  </si>
  <si>
    <t>Primes mensuelles individuelles</t>
  </si>
  <si>
    <t xml:space="preserve">    Transport / abonnement personnel</t>
  </si>
  <si>
    <t xml:space="preserve">    Habillement et soins personnels</t>
  </si>
  <si>
    <t xml:space="preserve">    Épargne personnelle</t>
  </si>
  <si>
    <t>3e pilier, épargne libre</t>
  </si>
  <si>
    <t xml:space="preserve">    Loisirs personnels</t>
  </si>
  <si>
    <t xml:space="preserve">    Autres dépenses personnelles</t>
  </si>
  <si>
    <t>TOTAL CHARGES PERSONNELLES</t>
  </si>
  <si>
    <t>Total revenus nets</t>
  </si>
  <si>
    <t>— Charges communes (part respective)</t>
  </si>
  <si>
    <t>— Charges enfants (part respective)</t>
  </si>
  <si>
    <t>— Provision impôts mensuelle</t>
  </si>
  <si>
    <t>— Charges personnelles</t>
  </si>
  <si>
    <t>Positif = épargne possible | Négatif = déficit à revoir</t>
  </si>
  <si>
    <t>Verdict</t>
  </si>
  <si>
    <t>MÉTHODE 1 — 50 / 50 égal</t>
  </si>
  <si>
    <t xml:space="preserve">    Part Partenaire A — 50%</t>
  </si>
  <si>
    <t xml:space="preserve">    Part Partenaire B — 50%</t>
  </si>
  <si>
    <t xml:space="preserve">    ⚠️  Attention : équitable en apparence, mais injuste si revenus inégaux.</t>
  </si>
  <si>
    <t xml:space="preserve">    Part Partenaire A</t>
  </si>
  <si>
    <t>Clé = quote-part des revenus nets</t>
  </si>
  <si>
    <t xml:space="preserve">    Part Partenaire B</t>
  </si>
  <si>
    <t>📋  GUIDE D'UTILISATION &amp; CONSEILS</t>
  </si>
  <si>
    <t>C'est l'onglet principal — tout se passe ici</t>
  </si>
  <si>
    <t>2. Saisissez les prénoms ou surnoms dans les Paramètres</t>
  </si>
  <si>
    <t>Les en-têtes de colonnes ne changent pas automatiquement — c'est pour votre repère</t>
  </si>
  <si>
    <t>3. Renseignez les revenus nets en BLEU pour chaque partenaire</t>
  </si>
  <si>
    <t>Salaire mensuel, 13ème lissé (÷12), bonus lissé (÷12), allocations, etc.</t>
  </si>
  <si>
    <t>4. La clé de répartition se calcule automatiquement</t>
  </si>
  <si>
    <t>Ex : A gagne 40% du total → A paie 40% de chaque charge commune</t>
  </si>
  <si>
    <t>5. Adaptez les charges communes et les montants enfants à votre situation</t>
  </si>
  <si>
    <t>Les montants pré-remplis sont des exemples — modifiez-les librement</t>
  </si>
  <si>
    <t>6. Consultez le Bilan mensuel pour voir le solde de chacun·e</t>
  </si>
  <si>
    <t>Positif = reste disponible pour épargner | Négatif = budget à rééquilibrer</t>
  </si>
  <si>
    <t>Elle reflète la réalité financière de chaque partenaire</t>
  </si>
  <si>
    <t>Contribuer selon ses moyens = ni surcharge, ni déséquilibre</t>
  </si>
  <si>
    <t>Elle s'adapte automatiquement aux changements de revenus</t>
  </si>
  <si>
    <t>Changement de poste, réduction de taux, congé parental… la clé se recalcule</t>
  </si>
  <si>
    <t>Elle préserve un reste-pour-vivre comparable en proportion</t>
  </si>
  <si>
    <t>Chacun·e garde une part similaire de ses revenus après les charges</t>
  </si>
  <si>
    <t>Elle est reconnue comme équitable dans de nombreux pays</t>
  </si>
  <si>
    <t>En Suisse : CC art. 163 pour les époux ; applicable à tous les couples par accord</t>
  </si>
  <si>
    <t>Option 1 — Mensualisation : saisir le montant annuel ÷ 12</t>
  </si>
  <si>
    <t>Ex : 13ème de 5000 CHF → saisir 416.67 CHF/mois dans la ligne dédiée</t>
  </si>
  <si>
    <t>Option 2 — Provisionner séparément et répartir à la réception</t>
  </si>
  <si>
    <t>Ne pas inclure dans le budget mensuel, mais partager le montant au versement</t>
  </si>
  <si>
    <t>Pour les bonus variables, utiliser une moyenne des 2-3 dernières années</t>
  </si>
  <si>
    <t>Ou ne pas les inclure et les traiter comme un apport exceptionnel</t>
  </si>
  <si>
    <t>Le 13ème salaire est soumis aux cotisations sociales et à l'impôt</t>
  </si>
  <si>
    <t>Saisir toujours le montant NET (après déductions)</t>
  </si>
  <si>
    <t>Les impôts sont une charge réelle, souvent oubliée dans le budget couple</t>
  </si>
  <si>
    <t>Les inclure évite les mauvaises surprises en fin d'année</t>
  </si>
  <si>
    <t>La répartition proportionnelle est la plus logique</t>
  </si>
  <si>
    <t>Celui/celle qui gagne plus paie plus d'impôts — la clé de revenus s'applique</t>
  </si>
  <si>
    <t>Pour les couples mariés : déclaration commune en Suisse</t>
  </si>
  <si>
    <t>L'impôt est calculé sur le revenu global du ménage</t>
  </si>
  <si>
    <t>Pour les couples non mariés : déclarations séparées</t>
  </si>
  <si>
    <t>Chacun·e paie ses impôts, mais les inclure dans le budget commun aide à planifier</t>
  </si>
  <si>
    <t>La ligne 'Ajustement' montre si l'un paie trop ou pas assez vs la clé équitable</t>
  </si>
  <si>
    <t>Un solde négatif = doit compléter | Positif = se fait rembourser par le ménage</t>
  </si>
  <si>
    <t>La colonne 'Total ménage' représente le coût PAR ENFANT</t>
  </si>
  <si>
    <t>Pour 2 enfants en crèche à 600 CHF chacun, saisir 1200 CHF dans la colonne D</t>
  </si>
  <si>
    <t>Les allocations familiales sont calculées automatiquement</t>
  </si>
  <si>
    <t>Nb enfants × 311 CHF (min. légal CH). Modifiable si votre canton verse plus</t>
  </si>
  <si>
    <t>Les charges sont réparties selon la même clé de revenus que les autres postes</t>
  </si>
  <si>
    <t>Même principe : chacun·e contribue selon ses moyens</t>
  </si>
  <si>
    <t>Réviser les montants à chaque changement de situation</t>
  </si>
  <si>
    <t>Entrée à l'école, fin de crèche, activités extra-scolaires, etc.</t>
  </si>
  <si>
    <t>Réviser ce tableau au moins une fois par an</t>
  </si>
  <si>
    <t>Ou à chaque changement : salaire, taux, enfant, déménagement…</t>
  </si>
  <si>
    <t>Ne pas oublier les dépenses annuelles (impôts, assurances, vacances)</t>
  </si>
  <si>
    <t>Les diviser par 12 pour les intégrer mensuellement</t>
  </si>
  <si>
    <t>Documenter l'accord entre partenaires</t>
  </si>
  <si>
    <t>Un simple email ou fichier partagé évite les malentendus</t>
  </si>
  <si>
    <t>Ce fichier ne remplace pas un conseil professionnel</t>
  </si>
  <si>
    <t>Comptable, notaire ou conseiller financier pour les situations complexes</t>
  </si>
  <si>
    <t>Allocations familiales CH : admin.ch / OFAS</t>
  </si>
  <si>
    <t>Montants varient par canton (min. 200 CHF enfant &lt; 16 ans)</t>
  </si>
  <si>
    <t>Calculateur d'impôts : estv.admin.ch</t>
  </si>
  <si>
    <t>Simulateur officiel de l'AFC pour estimer l'impôt fédéral et cantonal</t>
  </si>
  <si>
    <t>Budget familial : pro-familia.ch, budgetberatung.ch</t>
  </si>
  <si>
    <t>Conseils budgétaires gratuits ou à faible coût</t>
  </si>
  <si>
    <t>Droit de la famille : Code civil suisse art. 159, 163, 196ss</t>
  </si>
  <si>
    <t>Obligations d'entretien et participation aux charges entre époux</t>
  </si>
  <si>
    <t>Cellule de saisie (texte bleu) — seules ces cellules sont à modifier</t>
  </si>
  <si>
    <t>Solde positif — situation équilibrée</t>
  </si>
  <si>
    <t>Méthode alternative 50/50 — pour comparaison</t>
  </si>
  <si>
    <t>Charges liées aux enfants</t>
  </si>
  <si>
    <t>Section impôts</t>
  </si>
  <si>
    <t>Sous-totaux et récapitulatifs (formules automatiques)</t>
  </si>
  <si>
    <t>Totaux principaux</t>
  </si>
  <si>
    <t>RÉPARTITION ÉQUITABLE DES CHARGES DU MÉNAGE</t>
  </si>
  <si>
    <t>PARAMÈTRES</t>
  </si>
  <si>
    <t>REVENUS MENSUELS NETS</t>
  </si>
  <si>
    <t xml:space="preserve">    Quote-part des revenus — Partenaire A (%)</t>
  </si>
  <si>
    <t xml:space="preserve">    IMPÔTS À PARTAGER PROPORTIONNELLEMENT</t>
  </si>
  <si>
    <t xml:space="preserve">    CHARGES COMMUNES DU MÉNAGE</t>
  </si>
  <si>
    <t xml:space="preserve">    CHARGES LIÉES AUX ENFANTS</t>
  </si>
  <si>
    <t xml:space="preserve">    CHARGES PERSONNELLES (non partagées)</t>
  </si>
  <si>
    <t>SOLDE DISPONIBLE (reste après toutes les charges)</t>
  </si>
  <si>
    <t xml:space="preserve">   Recommandée : chacun·e contribue selon ses moyens réels.</t>
  </si>
  <si>
    <t>Note importante – Conditions d’utilisation
Cet outil constitue un aide-mémoire budgétaire à usage privé. Il a été développé par la fiduciaire Compta Clear Sàrl (https://comptaclear.ch) à titre purement informatif. Les informations, calculs et estimations fournis ne constituent ni un conseil financier, fiscal ou juridique et sont fournis sans garantie quant à leur exactitude, leur exhaustivité ou leur adéquation à une situation particulière. Compta Clear Sàrl décline toute responsabilité en cas d’erreurs, d’omissions, de mauvaise interprétation ou d’utilisation inappropriée de ce document, ainsi que pour toute décision prise sur la base des informations qu’il contient. En téléchargeant et en utilisant ce fichier, l’utilisateur accepte tacitement les conditions générales de Compta Clear Sàrl.
La répartition des charges au sein d’un couple (marié ou non) est librement convenue entre les parties. En Suisse, les époux contribuent, chacun selon ses facultés, à l’entretien convenable de la famille conformément à l’Code civil suisse art. 163. Pour les couples non mariés, aucune disposition légale spécifique ne régit la répartition des charges, celle-ci relève de la liberté contractuelle. Il est recommandé de consulter un professionnel qualifié (fiduciaire, conseiller financier ou juridique) afin de valider toute décision ou organisation financière.</t>
  </si>
  <si>
    <t>COMMENT UTILISER CE FICHIER</t>
  </si>
  <si>
    <t>1. Ouvrez l'onglet 'Revenus &amp; Répartition'</t>
  </si>
  <si>
    <t>POURQUOI LA MÉTHODE PROPORTIONNELLE EST LA PLUS ÉQUITABLE</t>
  </si>
  <si>
    <t>13ÈME SALAIRE ET BONUS — COMMENT LES INTÉGRER</t>
  </si>
  <si>
    <t>IMPÔTS — COMPRENDRE LA RÉPARTITION</t>
  </si>
  <si>
    <t>ENFANTS — COMMENT SAISIR LES MONTANTS</t>
  </si>
  <si>
    <t>POINTS DE VIGILANCE</t>
  </si>
  <si>
    <t>RESSOURCES UTILES</t>
  </si>
  <si>
    <t>LÉGENDE DES COULEURS</t>
  </si>
  <si>
    <t>Important: vous ne pouvez modifier que le contenu des cellulles marquées en bleu</t>
  </si>
  <si>
    <t>Compta Clear Sàrl / Bosquets de Paudille 23 - 1803 Chardonne / 021 323 90 00 / info@comptaclear.ch / www.comptaclear.ch</t>
  </si>
  <si>
    <t xml:space="preserve"> COMPARAISON DES 2 MÉTHODES DE RÉPARTITION (charges communes + enfants)</t>
  </si>
  <si>
    <r>
      <t xml:space="preserve">    Impôts sur le revenu — Partenaire B </t>
    </r>
    <r>
      <rPr>
        <b/>
        <u/>
        <sz val="10"/>
        <color rgb="FF000000"/>
        <rFont val="Arial"/>
        <family val="2"/>
      </rPr>
      <t>(annuel)</t>
    </r>
  </si>
  <si>
    <r>
      <t xml:space="preserve">    Impôts sur le revenu — Partenaire A </t>
    </r>
    <r>
      <rPr>
        <b/>
        <u/>
        <sz val="10"/>
        <color rgb="FF000000"/>
        <rFont val="Arial"/>
        <family val="2"/>
      </rPr>
      <t>(annuel)</t>
    </r>
  </si>
  <si>
    <t>Impôts communaux + cantonaux + fédéraux annuels (déclaration fiscale)</t>
  </si>
  <si>
    <t>Téléchargeable gratuitement sous https://comptaclear.ch/telechargements/</t>
  </si>
  <si>
    <t>Modifiable si montant différent.</t>
  </si>
  <si>
    <t>MÉTHODE 2 — Participation aux frais du ménage proportionnelle aux revenus nets (retenue dans ce fichier)</t>
  </si>
  <si>
    <t>BILAN MENSUEL: PART RESPECTIVE DE CONTRIBUTION DE CHACUN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</si>
</sst>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 CHF&quot;;\(#,##0.00&quot; CHF)&quot;;\-"/>
  </numFmts>
  <fonts count="31" x14ac:knownFonts="1">
    <font>
      <sz val="11"/>
      <color theme="1"/>
      <name val="Calibri"/>
      <family val="2"/>
      <charset val="1"/>
    </font>
    <font>
      <b/>
      <sz val="14"/>
      <color rgb="FFFFFFFF"/>
      <name val="Arial"/>
      <family val="2"/>
    </font>
    <font>
      <i/>
      <sz val="10"/>
      <color rgb="FFFFFFFF"/>
      <name val="Arial"/>
      <family val="2"/>
    </font>
    <font>
      <b/>
      <sz val="10"/>
      <color rgb="FFFFFFFF"/>
      <name val="Arial"/>
      <family val="2"/>
    </font>
    <font>
      <b/>
      <sz val="10"/>
      <color rgb="FF1B3A6B"/>
      <name val="Arial"/>
      <family val="2"/>
    </font>
    <font>
      <sz val="10"/>
      <color rgb="FF000000"/>
      <name val="Arial"/>
      <family val="2"/>
    </font>
    <font>
      <sz val="10"/>
      <color rgb="FF0000FF"/>
      <name val="Arial"/>
      <family val="2"/>
    </font>
    <font>
      <i/>
      <sz val="10"/>
      <color rgb="FF888888"/>
      <name val="Arial"/>
      <family val="2"/>
    </font>
    <font>
      <b/>
      <sz val="10"/>
      <color rgb="FF000000"/>
      <name val="Arial"/>
      <family val="2"/>
    </font>
    <font>
      <b/>
      <sz val="10"/>
      <color rgb="FF6C3483"/>
      <name val="Arial"/>
      <family val="2"/>
    </font>
    <font>
      <sz val="10"/>
      <color rgb="FF6C3483"/>
      <name val="Arial"/>
      <family val="2"/>
    </font>
    <font>
      <i/>
      <sz val="10"/>
      <color rgb="FF000000"/>
      <name val="Arial"/>
      <family val="2"/>
    </font>
    <font>
      <b/>
      <sz val="10"/>
      <color rgb="FF7D5A00"/>
      <name val="Arial"/>
      <family val="2"/>
    </font>
    <font>
      <i/>
      <sz val="9"/>
      <color rgb="FF7D5A00"/>
      <name val="Arial"/>
      <family val="2"/>
    </font>
    <font>
      <b/>
      <sz val="10"/>
      <color rgb="FF1E8449"/>
      <name val="Arial"/>
      <family val="2"/>
    </font>
    <font>
      <b/>
      <sz val="10"/>
      <color rgb="FF4A7FC1"/>
      <name val="Arial"/>
      <family val="2"/>
    </font>
    <font>
      <sz val="10"/>
      <color rgb="FF7D4E00"/>
      <name val="Arial"/>
      <family val="2"/>
    </font>
    <font>
      <i/>
      <sz val="10"/>
      <color rgb="FF7D4E00"/>
      <name val="Arial"/>
      <family val="2"/>
    </font>
    <font>
      <sz val="10"/>
      <color rgb="FF1E8449"/>
      <name val="Arial"/>
      <family val="2"/>
    </font>
    <font>
      <i/>
      <sz val="10"/>
      <color rgb="FF1E8449"/>
      <name val="Arial"/>
      <family val="2"/>
    </font>
    <font>
      <sz val="10"/>
      <color rgb="FF1B3A6B"/>
      <name val="Arial"/>
      <family val="2"/>
    </font>
    <font>
      <i/>
      <sz val="9"/>
      <color rgb="FF888888"/>
      <name val="Arial"/>
      <family val="2"/>
    </font>
    <font>
      <b/>
      <sz val="13"/>
      <color rgb="FFFFFFFF"/>
      <name val="Arial"/>
      <family val="2"/>
    </font>
    <font>
      <sz val="10"/>
      <color rgb="FF222222"/>
      <name val="Arial"/>
      <family val="2"/>
    </font>
    <font>
      <sz val="10"/>
      <color rgb="FF7D5A00"/>
      <name val="Arial"/>
      <family val="2"/>
    </font>
    <font>
      <sz val="10"/>
      <color rgb="FFFFFFFF"/>
      <name val="Arial"/>
      <family val="2"/>
    </font>
    <font>
      <b/>
      <sz val="12"/>
      <color rgb="FFC00000"/>
      <name val="Arial"/>
      <family val="2"/>
    </font>
    <font>
      <sz val="14"/>
      <color theme="1"/>
      <name val="Calibri"/>
      <family val="2"/>
      <charset val="1"/>
    </font>
    <font>
      <b/>
      <u/>
      <sz val="10"/>
      <color rgb="FF000000"/>
      <name val="Arial"/>
      <family val="2"/>
    </font>
    <font>
      <u/>
      <sz val="11"/>
      <color theme="10"/>
      <name val="Calibri"/>
      <family val="2"/>
      <charset val="1"/>
    </font>
    <font>
      <u/>
      <sz val="14"/>
      <color theme="10"/>
      <name val="Calibri"/>
      <family val="2"/>
      <charset val="1"/>
    </font>
  </fonts>
  <fills count="14">
    <fill>
      <patternFill patternType="none"/>
    </fill>
    <fill>
      <patternFill patternType="gray125"/>
    </fill>
    <fill>
      <patternFill patternType="solid">
        <fgColor rgb="FF1B3A6B"/>
        <bgColor rgb="FF333399"/>
      </patternFill>
    </fill>
    <fill>
      <patternFill patternType="solid">
        <fgColor rgb="FF4A7FC1"/>
        <bgColor rgb="FF3366FF"/>
      </patternFill>
    </fill>
    <fill>
      <patternFill patternType="solid">
        <fgColor rgb="FFEAF2FB"/>
        <bgColor rgb="FFEBF5FB"/>
      </patternFill>
    </fill>
    <fill>
      <patternFill patternType="solid">
        <fgColor rgb="FFF7FAFD"/>
        <bgColor rgb="FFFFFFFF"/>
      </patternFill>
    </fill>
    <fill>
      <patternFill patternType="solid">
        <fgColor rgb="FFEBF5FB"/>
        <bgColor rgb="FFEAF2FB"/>
      </patternFill>
    </fill>
    <fill>
      <patternFill patternType="solid">
        <fgColor rgb="FFF4ECF7"/>
        <bgColor rgb="FFEAF2FB"/>
      </patternFill>
    </fill>
    <fill>
      <patternFill patternType="solid">
        <fgColor rgb="FFFFF8E7"/>
        <bgColor rgb="FFF7FAFD"/>
      </patternFill>
    </fill>
    <fill>
      <patternFill patternType="solid">
        <fgColor rgb="FF7D5A00"/>
        <bgColor rgb="FF7D4E00"/>
      </patternFill>
    </fill>
    <fill>
      <patternFill patternType="solid">
        <fgColor rgb="FFD5F5E3"/>
        <bgColor rgb="FFEAF2FB"/>
      </patternFill>
    </fill>
    <fill>
      <patternFill patternType="solid">
        <fgColor rgb="FFFEF0CD"/>
        <bgColor rgb="FFFFF8E7"/>
      </patternFill>
    </fill>
    <fill>
      <patternFill patternType="solid">
        <fgColor theme="8" tint="0.59999389629810485"/>
        <bgColor rgb="FFEAF2FB"/>
      </patternFill>
    </fill>
    <fill>
      <patternFill patternType="solid">
        <fgColor rgb="FFFFFF00"/>
        <bgColor rgb="FF333399"/>
      </patternFill>
    </fill>
  </fills>
  <borders count="21">
    <border>
      <left/>
      <right/>
      <top/>
      <bottom/>
      <diagonal/>
    </border>
    <border>
      <left style="thin">
        <color rgb="FFBBBBBB"/>
      </left>
      <right style="thin">
        <color rgb="FFBBBBBB"/>
      </right>
      <top style="thin">
        <color rgb="FFBBBBBB"/>
      </top>
      <bottom style="thin">
        <color rgb="FFBBBBBB"/>
      </bottom>
      <diagonal/>
    </border>
    <border>
      <left style="thin">
        <color rgb="FFBBBBBB"/>
      </left>
      <right/>
      <top style="thin">
        <color rgb="FFBBBBBB"/>
      </top>
      <bottom style="thin">
        <color rgb="FFBBBBBB"/>
      </bottom>
      <diagonal/>
    </border>
    <border>
      <left/>
      <right style="thin">
        <color rgb="FFBBBBBB"/>
      </right>
      <top style="thin">
        <color rgb="FFBBBBBB"/>
      </top>
      <bottom style="thin">
        <color rgb="FFBBBBBB"/>
      </bottom>
      <diagonal/>
    </border>
    <border>
      <left/>
      <right/>
      <top style="thin">
        <color rgb="FFBBBBBB"/>
      </top>
      <bottom style="thin">
        <color rgb="FFBBBBBB"/>
      </bottom>
      <diagonal/>
    </border>
    <border>
      <left style="medium">
        <color rgb="FFFF0000"/>
      </left>
      <right style="thin">
        <color rgb="FFBBBBBB"/>
      </right>
      <top style="medium">
        <color rgb="FFFF0000"/>
      </top>
      <bottom style="thin">
        <color rgb="FFBBBBBB"/>
      </bottom>
      <diagonal/>
    </border>
    <border>
      <left style="thin">
        <color rgb="FFBBBBBB"/>
      </left>
      <right style="thin">
        <color rgb="FFBBBBBB"/>
      </right>
      <top style="medium">
        <color rgb="FFFF0000"/>
      </top>
      <bottom style="thin">
        <color rgb="FFBBBBBB"/>
      </bottom>
      <diagonal/>
    </border>
    <border>
      <left style="thin">
        <color rgb="FFBBBBBB"/>
      </left>
      <right style="medium">
        <color rgb="FFFF0000"/>
      </right>
      <top style="medium">
        <color rgb="FFFF0000"/>
      </top>
      <bottom style="thin">
        <color rgb="FFBBBBBB"/>
      </bottom>
      <diagonal/>
    </border>
    <border>
      <left style="medium">
        <color rgb="FFFF0000"/>
      </left>
      <right style="thin">
        <color rgb="FFBBBBBB"/>
      </right>
      <top style="thin">
        <color rgb="FFBBBBBB"/>
      </top>
      <bottom style="thin">
        <color rgb="FFBBBBBB"/>
      </bottom>
      <diagonal/>
    </border>
    <border>
      <left style="thin">
        <color rgb="FFBBBBBB"/>
      </left>
      <right style="medium">
        <color rgb="FFFF0000"/>
      </right>
      <top style="thin">
        <color rgb="FFBBBBBB"/>
      </top>
      <bottom style="thin">
        <color rgb="FFBBBBBB"/>
      </bottom>
      <diagonal/>
    </border>
    <border>
      <left style="medium">
        <color rgb="FFFF0000"/>
      </left>
      <right style="thin">
        <color rgb="FFBBBBBB"/>
      </right>
      <top style="thin">
        <color rgb="FFBBBBBB"/>
      </top>
      <bottom style="medium">
        <color rgb="FFFF0000"/>
      </bottom>
      <diagonal/>
    </border>
    <border>
      <left style="thin">
        <color rgb="FFBBBBBB"/>
      </left>
      <right style="thin">
        <color rgb="FFBBBBBB"/>
      </right>
      <top style="thin">
        <color rgb="FFBBBBBB"/>
      </top>
      <bottom style="medium">
        <color rgb="FFFF0000"/>
      </bottom>
      <diagonal/>
    </border>
    <border>
      <left style="thin">
        <color rgb="FFBBBBBB"/>
      </left>
      <right style="medium">
        <color rgb="FFFF0000"/>
      </right>
      <top style="thin">
        <color rgb="FFBBBBBB"/>
      </top>
      <bottom style="medium">
        <color rgb="FFFF0000"/>
      </bottom>
      <diagonal/>
    </border>
    <border>
      <left style="thick">
        <color rgb="FFFF0000"/>
      </left>
      <right style="thin">
        <color rgb="FFBBBBBB"/>
      </right>
      <top style="thick">
        <color rgb="FFFF0000"/>
      </top>
      <bottom style="thin">
        <color rgb="FFBBBBBB"/>
      </bottom>
      <diagonal/>
    </border>
    <border>
      <left style="thin">
        <color rgb="FFBBBBBB"/>
      </left>
      <right style="thin">
        <color rgb="FFBBBBBB"/>
      </right>
      <top style="thick">
        <color rgb="FFFF0000"/>
      </top>
      <bottom style="thin">
        <color rgb="FFBBBBBB"/>
      </bottom>
      <diagonal/>
    </border>
    <border>
      <left style="thin">
        <color rgb="FFBBBBBB"/>
      </left>
      <right style="thick">
        <color rgb="FFFF0000"/>
      </right>
      <top style="thick">
        <color rgb="FFFF0000"/>
      </top>
      <bottom style="thin">
        <color rgb="FFBBBBBB"/>
      </bottom>
      <diagonal/>
    </border>
    <border>
      <left style="thick">
        <color rgb="FFFF0000"/>
      </left>
      <right style="thin">
        <color rgb="FFBBBBBB"/>
      </right>
      <top style="thin">
        <color rgb="FFBBBBBB"/>
      </top>
      <bottom style="thin">
        <color rgb="FFBBBBBB"/>
      </bottom>
      <diagonal/>
    </border>
    <border>
      <left style="thin">
        <color rgb="FFBBBBBB"/>
      </left>
      <right style="thick">
        <color rgb="FFFF0000"/>
      </right>
      <top style="thin">
        <color rgb="FFBBBBBB"/>
      </top>
      <bottom style="thin">
        <color rgb="FFBBBBBB"/>
      </bottom>
      <diagonal/>
    </border>
    <border>
      <left style="thick">
        <color rgb="FFFF0000"/>
      </left>
      <right style="thin">
        <color rgb="FFBBBBBB"/>
      </right>
      <top style="thin">
        <color rgb="FFBBBBBB"/>
      </top>
      <bottom style="thick">
        <color rgb="FFFF0000"/>
      </bottom>
      <diagonal/>
    </border>
    <border>
      <left style="thin">
        <color rgb="FFBBBBBB"/>
      </left>
      <right style="thin">
        <color rgb="FFBBBBBB"/>
      </right>
      <top style="thin">
        <color rgb="FFBBBBBB"/>
      </top>
      <bottom style="thick">
        <color rgb="FFFF0000"/>
      </bottom>
      <diagonal/>
    </border>
    <border>
      <left style="thin">
        <color rgb="FFBBBBBB"/>
      </left>
      <right style="thick">
        <color rgb="FFFF0000"/>
      </right>
      <top style="thin">
        <color rgb="FFBBBBBB"/>
      </top>
      <bottom style="thick">
        <color rgb="FFFF0000"/>
      </bottom>
      <diagonal/>
    </border>
  </borders>
  <cellStyleXfs count="2">
    <xf numFmtId="0" fontId="0" fillId="0" borderId="0"/>
    <xf numFmtId="0" fontId="29" fillId="0" borderId="0" applyNumberFormat="0" applyFill="0" applyBorder="0" applyAlignment="0" applyProtection="0"/>
  </cellStyleXfs>
  <cellXfs count="92">
    <xf numFmtId="0" fontId="0" fillId="0" borderId="0" xfId="0"/>
    <xf numFmtId="0" fontId="0" fillId="0" borderId="1" xfId="0" applyBorder="1"/>
    <xf numFmtId="0" fontId="23"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0" fillId="6" borderId="1" xfId="0" applyFill="1" applyBorder="1"/>
    <xf numFmtId="0" fontId="6" fillId="6" borderId="1" xfId="0" applyFont="1" applyFill="1" applyBorder="1" applyAlignment="1">
      <alignment horizontal="left" vertical="center"/>
    </xf>
    <xf numFmtId="0" fontId="0" fillId="10" borderId="1" xfId="0" applyFill="1" applyBorder="1"/>
    <xf numFmtId="0" fontId="18" fillId="10" borderId="1" xfId="0" applyFont="1" applyFill="1" applyBorder="1" applyAlignment="1">
      <alignment horizontal="left" vertical="center"/>
    </xf>
    <xf numFmtId="0" fontId="0" fillId="11" borderId="1" xfId="0" applyFill="1" applyBorder="1"/>
    <xf numFmtId="0" fontId="16" fillId="11" borderId="1" xfId="0" applyFont="1" applyFill="1" applyBorder="1" applyAlignment="1">
      <alignment horizontal="left" vertical="center"/>
    </xf>
    <xf numFmtId="0" fontId="0" fillId="8" borderId="1" xfId="0" applyFill="1" applyBorder="1"/>
    <xf numFmtId="0" fontId="24" fillId="8" borderId="1" xfId="0" applyFont="1" applyFill="1" applyBorder="1" applyAlignment="1">
      <alignment horizontal="left" vertical="center"/>
    </xf>
    <xf numFmtId="0" fontId="0" fillId="7" borderId="1" xfId="0" applyFill="1" applyBorder="1"/>
    <xf numFmtId="0" fontId="10" fillId="7" borderId="1" xfId="0" applyFont="1" applyFill="1" applyBorder="1" applyAlignment="1">
      <alignment horizontal="left" vertical="center"/>
    </xf>
    <xf numFmtId="0" fontId="0" fillId="4" borderId="1" xfId="0" applyFill="1" applyBorder="1"/>
    <xf numFmtId="0" fontId="20" fillId="4" borderId="1" xfId="0" applyFont="1" applyFill="1" applyBorder="1" applyAlignment="1">
      <alignment horizontal="left" vertical="center"/>
    </xf>
    <xf numFmtId="0" fontId="0" fillId="2" borderId="1" xfId="0" applyFill="1" applyBorder="1"/>
    <xf numFmtId="0" fontId="25" fillId="2" borderId="1" xfId="0" applyFont="1" applyFill="1" applyBorder="1" applyAlignment="1">
      <alignment horizontal="left" vertical="center"/>
    </xf>
    <xf numFmtId="0" fontId="21" fillId="0" borderId="0" xfId="0" applyFont="1" applyAlignment="1">
      <alignment horizontal="justify" vertical="top" wrapText="1"/>
    </xf>
    <xf numFmtId="0" fontId="3" fillId="2" borderId="1" xfId="0" applyFont="1" applyFill="1" applyBorder="1" applyAlignment="1">
      <alignment horizontal="left" vertical="center"/>
    </xf>
    <xf numFmtId="165" fontId="3" fillId="2" borderId="1" xfId="0" applyNumberFormat="1" applyFont="1" applyFill="1" applyBorder="1" applyAlignment="1">
      <alignment horizontal="right" vertical="center"/>
    </xf>
    <xf numFmtId="0" fontId="8" fillId="4" borderId="1" xfId="0" applyFont="1" applyFill="1" applyBorder="1" applyAlignment="1">
      <alignment horizontal="left" vertical="center"/>
    </xf>
    <xf numFmtId="165" fontId="8" fillId="4" borderId="1" xfId="0" applyNumberFormat="1" applyFont="1" applyFill="1" applyBorder="1" applyAlignment="1">
      <alignment horizontal="right" vertical="center"/>
    </xf>
    <xf numFmtId="0" fontId="5" fillId="5" borderId="1" xfId="0" applyFont="1" applyFill="1" applyBorder="1" applyAlignment="1">
      <alignment horizontal="left" vertical="center"/>
    </xf>
    <xf numFmtId="165" fontId="5" fillId="5" borderId="1" xfId="0" applyNumberFormat="1" applyFont="1" applyFill="1" applyBorder="1" applyAlignment="1">
      <alignment horizontal="right" vertical="center"/>
    </xf>
    <xf numFmtId="165" fontId="14" fillId="10" borderId="1" xfId="0" applyNumberFormat="1" applyFont="1" applyFill="1" applyBorder="1" applyAlignment="1">
      <alignment horizontal="right" vertical="center"/>
    </xf>
    <xf numFmtId="0" fontId="7" fillId="5" borderId="1" xfId="0" applyFont="1" applyFill="1" applyBorder="1" applyAlignment="1">
      <alignment horizontal="left" vertical="center"/>
    </xf>
    <xf numFmtId="165" fontId="16" fillId="11" borderId="1" xfId="0" applyNumberFormat="1" applyFont="1" applyFill="1" applyBorder="1" applyAlignment="1">
      <alignment horizontal="right" vertical="center"/>
    </xf>
    <xf numFmtId="165" fontId="18" fillId="10" borderId="1" xfId="0" applyNumberFormat="1" applyFont="1" applyFill="1" applyBorder="1" applyAlignment="1">
      <alignment horizontal="right" vertical="center"/>
    </xf>
    <xf numFmtId="165" fontId="5" fillId="0" borderId="1" xfId="0" applyNumberFormat="1" applyFont="1" applyBorder="1" applyAlignment="1">
      <alignment horizontal="right" vertical="center"/>
    </xf>
    <xf numFmtId="0" fontId="3" fillId="9" borderId="1" xfId="0" applyFont="1" applyFill="1" applyBorder="1" applyAlignment="1">
      <alignment horizontal="left" vertical="center"/>
    </xf>
    <xf numFmtId="165" fontId="3" fillId="9" borderId="1" xfId="0" applyNumberFormat="1" applyFont="1" applyFill="1" applyBorder="1" applyAlignment="1">
      <alignment horizontal="right" vertical="center"/>
    </xf>
    <xf numFmtId="0" fontId="5" fillId="8" borderId="1" xfId="0" applyFont="1" applyFill="1" applyBorder="1" applyAlignment="1">
      <alignment horizontal="left" vertical="center"/>
    </xf>
    <xf numFmtId="165" fontId="5" fillId="8" borderId="1" xfId="0" applyNumberFormat="1" applyFont="1" applyFill="1" applyBorder="1" applyAlignment="1">
      <alignment horizontal="right" vertical="center"/>
    </xf>
    <xf numFmtId="0" fontId="5" fillId="7" borderId="1" xfId="0" applyFont="1" applyFill="1" applyBorder="1" applyAlignment="1">
      <alignment horizontal="left" vertical="center"/>
    </xf>
    <xf numFmtId="165" fontId="10" fillId="7" borderId="1" xfId="0" applyNumberFormat="1" applyFont="1" applyFill="1" applyBorder="1" applyAlignment="1">
      <alignment horizontal="right" vertical="center"/>
    </xf>
    <xf numFmtId="165" fontId="5" fillId="7" borderId="1" xfId="0" applyNumberFormat="1" applyFont="1" applyFill="1" applyBorder="1" applyAlignment="1">
      <alignment horizontal="right" vertical="center"/>
    </xf>
    <xf numFmtId="165" fontId="9" fillId="7" borderId="1" xfId="0" applyNumberFormat="1" applyFont="1" applyFill="1" applyBorder="1" applyAlignment="1">
      <alignment horizontal="right" vertical="center"/>
    </xf>
    <xf numFmtId="0" fontId="8" fillId="7" borderId="1" xfId="0" applyFont="1" applyFill="1" applyBorder="1" applyAlignment="1">
      <alignment horizontal="left" vertical="center"/>
    </xf>
    <xf numFmtId="0" fontId="11" fillId="7" borderId="1" xfId="0" applyFont="1" applyFill="1" applyBorder="1" applyAlignment="1">
      <alignment horizontal="left" vertical="center"/>
    </xf>
    <xf numFmtId="164" fontId="8" fillId="4" borderId="1" xfId="0" applyNumberFormat="1" applyFont="1" applyFill="1" applyBorder="1" applyAlignment="1">
      <alignment horizontal="right" vertical="center"/>
    </xf>
    <xf numFmtId="164" fontId="5" fillId="4" borderId="1" xfId="0" applyNumberFormat="1" applyFont="1" applyFill="1" applyBorder="1" applyAlignment="1">
      <alignment horizontal="right" vertical="center"/>
    </xf>
    <xf numFmtId="0" fontId="3" fillId="2" borderId="1" xfId="0" applyFont="1" applyFill="1" applyBorder="1" applyAlignment="1">
      <alignment horizontal="center" vertical="center"/>
    </xf>
    <xf numFmtId="49" fontId="6" fillId="12" borderId="1" xfId="0" applyNumberFormat="1" applyFont="1" applyFill="1" applyBorder="1" applyAlignment="1" applyProtection="1">
      <alignment horizontal="right" vertical="center"/>
      <protection locked="0"/>
    </xf>
    <xf numFmtId="164" fontId="6" fillId="12" borderId="1" xfId="0" applyNumberFormat="1" applyFont="1" applyFill="1" applyBorder="1" applyAlignment="1" applyProtection="1">
      <alignment horizontal="right" vertical="center"/>
      <protection locked="0"/>
    </xf>
    <xf numFmtId="1" fontId="6" fillId="12" borderId="1" xfId="0" applyNumberFormat="1" applyFont="1" applyFill="1" applyBorder="1" applyAlignment="1" applyProtection="1">
      <alignment horizontal="right" vertical="center"/>
      <protection locked="0"/>
    </xf>
    <xf numFmtId="0" fontId="0" fillId="0" borderId="1" xfId="0" applyBorder="1" applyProtection="1">
      <protection locked="0"/>
    </xf>
    <xf numFmtId="165" fontId="6" fillId="12" borderId="1" xfId="0" applyNumberFormat="1" applyFont="1" applyFill="1" applyBorder="1" applyAlignment="1" applyProtection="1">
      <alignment horizontal="right" vertical="center"/>
      <protection locked="0"/>
    </xf>
    <xf numFmtId="0" fontId="5" fillId="5" borderId="8" xfId="0" applyFont="1" applyFill="1" applyBorder="1" applyAlignment="1">
      <alignment horizontal="left" vertical="center"/>
    </xf>
    <xf numFmtId="0" fontId="7" fillId="5" borderId="9" xfId="0" applyFont="1" applyFill="1" applyBorder="1" applyAlignment="1">
      <alignment horizontal="left" vertical="center"/>
    </xf>
    <xf numFmtId="0" fontId="0" fillId="0" borderId="9" xfId="0" applyBorder="1"/>
    <xf numFmtId="0" fontId="8" fillId="4" borderId="16" xfId="0" applyFont="1" applyFill="1" applyBorder="1" applyAlignment="1">
      <alignment horizontal="left" vertical="center"/>
    </xf>
    <xf numFmtId="0" fontId="0" fillId="0" borderId="17" xfId="0" applyBorder="1"/>
    <xf numFmtId="0" fontId="5" fillId="5" borderId="16" xfId="0" applyFont="1" applyFill="1" applyBorder="1" applyAlignment="1">
      <alignment horizontal="left" vertical="center"/>
    </xf>
    <xf numFmtId="0" fontId="8" fillId="10" borderId="16" xfId="0" applyFont="1" applyFill="1" applyBorder="1" applyAlignment="1">
      <alignment horizontal="left" vertical="center"/>
    </xf>
    <xf numFmtId="0" fontId="7" fillId="5" borderId="17" xfId="0" applyFont="1" applyFill="1" applyBorder="1" applyAlignment="1">
      <alignment horizontal="left" vertical="center"/>
    </xf>
    <xf numFmtId="0" fontId="8" fillId="5" borderId="18" xfId="0" applyFont="1" applyFill="1" applyBorder="1" applyAlignment="1">
      <alignment horizontal="left" vertical="center"/>
    </xf>
    <xf numFmtId="49" fontId="8" fillId="5" borderId="19" xfId="0" applyNumberFormat="1" applyFont="1" applyFill="1" applyBorder="1" applyAlignment="1">
      <alignment horizontal="center" vertical="center"/>
    </xf>
    <xf numFmtId="0" fontId="0" fillId="0" borderId="19" xfId="0" applyBorder="1"/>
    <xf numFmtId="0" fontId="0" fillId="0" borderId="20" xfId="0" applyBorder="1"/>
    <xf numFmtId="0" fontId="3" fillId="3" borderId="1" xfId="0" applyFont="1" applyFill="1" applyBorder="1" applyAlignment="1">
      <alignment horizontal="left" vertical="center"/>
    </xf>
    <xf numFmtId="0" fontId="22" fillId="2" borderId="1" xfId="0" applyFont="1" applyFill="1" applyBorder="1" applyAlignment="1">
      <alignment horizontal="center" vertical="center"/>
    </xf>
    <xf numFmtId="0" fontId="27" fillId="0" borderId="2" xfId="0" applyFont="1" applyBorder="1" applyAlignment="1">
      <alignment horizontal="center"/>
    </xf>
    <xf numFmtId="0" fontId="27" fillId="0" borderId="4" xfId="0" applyFont="1" applyBorder="1" applyAlignment="1">
      <alignment horizontal="center"/>
    </xf>
    <xf numFmtId="0" fontId="27" fillId="0" borderId="3" xfId="0" applyFont="1" applyBorder="1" applyAlignment="1">
      <alignment horizontal="center"/>
    </xf>
    <xf numFmtId="0" fontId="21" fillId="0" borderId="0" xfId="0" applyFont="1" applyAlignment="1">
      <alignment horizontal="left" vertical="center" wrapText="1"/>
    </xf>
    <xf numFmtId="0" fontId="30" fillId="0" borderId="2" xfId="1" applyFont="1" applyBorder="1" applyAlignment="1">
      <alignment horizontal="center"/>
    </xf>
    <xf numFmtId="0" fontId="30" fillId="0" borderId="4" xfId="1" applyFont="1" applyBorder="1" applyAlignment="1">
      <alignment horizontal="center"/>
    </xf>
    <xf numFmtId="0" fontId="30" fillId="0" borderId="3" xfId="1" applyFont="1" applyBorder="1" applyAlignment="1">
      <alignment horizontal="center"/>
    </xf>
    <xf numFmtId="0" fontId="17" fillId="5" borderId="1" xfId="0" applyFont="1" applyFill="1" applyBorder="1" applyAlignment="1">
      <alignment horizontal="left" vertical="center"/>
    </xf>
    <xf numFmtId="0" fontId="14" fillId="5" borderId="5" xfId="0" applyFont="1" applyFill="1" applyBorder="1" applyAlignment="1">
      <alignment horizontal="left" vertical="center"/>
    </xf>
    <xf numFmtId="0" fontId="14" fillId="5" borderId="6" xfId="0" applyFont="1" applyFill="1" applyBorder="1" applyAlignment="1">
      <alignment horizontal="left" vertical="center"/>
    </xf>
    <xf numFmtId="0" fontId="14" fillId="5" borderId="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12" xfId="0" applyFont="1" applyFill="1" applyBorder="1" applyAlignment="1">
      <alignment horizontal="left" vertical="center"/>
    </xf>
    <xf numFmtId="0" fontId="13" fillId="8" borderId="1" xfId="0" applyFont="1" applyFill="1" applyBorder="1" applyAlignment="1">
      <alignment horizontal="left" vertical="center" wrapText="1"/>
    </xf>
    <xf numFmtId="0" fontId="4" fillId="4" borderId="1"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15" fillId="5" borderId="1" xfId="0" applyFont="1" applyFill="1" applyBorder="1" applyAlignment="1">
      <alignment horizontal="left" vertical="center"/>
    </xf>
    <xf numFmtId="0" fontId="9" fillId="7" borderId="1" xfId="0" applyFont="1" applyFill="1" applyBorder="1" applyAlignment="1">
      <alignment horizontal="left" vertical="center"/>
    </xf>
    <xf numFmtId="165" fontId="9" fillId="7" borderId="1" xfId="0" applyNumberFormat="1" applyFont="1" applyFill="1" applyBorder="1" applyAlignment="1">
      <alignment horizontal="right" vertical="center"/>
    </xf>
    <xf numFmtId="0" fontId="12" fillId="8" borderId="1" xfId="0" applyFont="1" applyFill="1" applyBorder="1" applyAlignment="1">
      <alignment horizontal="left" vertical="center"/>
    </xf>
    <xf numFmtId="1" fontId="12" fillId="8" borderId="1" xfId="0" applyNumberFormat="1" applyFont="1" applyFill="1" applyBorder="1" applyAlignment="1">
      <alignment horizontal="right" vertical="center"/>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xf>
    <xf numFmtId="49" fontId="6" fillId="12" borderId="1" xfId="0" applyNumberFormat="1" applyFont="1" applyFill="1" applyBorder="1" applyAlignment="1" applyProtection="1">
      <alignment horizontal="center" vertical="center"/>
      <protection locked="0"/>
    </xf>
    <xf numFmtId="0" fontId="26" fillId="13" borderId="2" xfId="0" applyFont="1" applyFill="1" applyBorder="1" applyAlignment="1">
      <alignment horizontal="center" vertical="center"/>
    </xf>
    <xf numFmtId="0" fontId="26" fillId="13" borderId="4" xfId="0" applyFont="1" applyFill="1" applyBorder="1" applyAlignment="1">
      <alignment horizontal="center" vertical="center"/>
    </xf>
    <xf numFmtId="0" fontId="26" fillId="13" borderId="3"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D5A00"/>
      <rgbColor rgb="FF800080"/>
      <rgbColor rgb="FF008080"/>
      <rgbColor rgb="FFBBBBBB"/>
      <rgbColor rgb="FF888888"/>
      <rgbColor rgb="FF9999FF"/>
      <rgbColor rgb="FF6C3483"/>
      <rgbColor rgb="FFFFF8E7"/>
      <rgbColor rgb="FFEBF5FB"/>
      <rgbColor rgb="FF660066"/>
      <rgbColor rgb="FFFF8080"/>
      <rgbColor rgb="FF0066CC"/>
      <rgbColor rgb="FFD6E4F7"/>
      <rgbColor rgb="FF000080"/>
      <rgbColor rgb="FFFF00FF"/>
      <rgbColor rgb="FFFFFF00"/>
      <rgbColor rgb="FF00FFFF"/>
      <rgbColor rgb="FF800080"/>
      <rgbColor rgb="FF800000"/>
      <rgbColor rgb="FF008080"/>
      <rgbColor rgb="FF0000FF"/>
      <rgbColor rgb="FF00CCFF"/>
      <rgbColor rgb="FFEAF2FB"/>
      <rgbColor rgb="FFD5F5E3"/>
      <rgbColor rgb="FFFEF0CD"/>
      <rgbColor rgb="FFF7FAFD"/>
      <rgbColor rgb="FFFF99CC"/>
      <rgbColor rgb="FFCC99FF"/>
      <rgbColor rgb="FFF4ECF7"/>
      <rgbColor rgb="FF3366FF"/>
      <rgbColor rgb="FF33CCCC"/>
      <rgbColor rgb="FF99CC00"/>
      <rgbColor rgb="FFFFCC00"/>
      <rgbColor rgb="FFFF9900"/>
      <rgbColor rgb="FFFF6600"/>
      <rgbColor rgb="FF4A7FC1"/>
      <rgbColor rgb="FF969696"/>
      <rgbColor rgb="FF1B3A6B"/>
      <rgbColor rgb="FF1E8449"/>
      <rgbColor rgb="FF003300"/>
      <rgbColor rgb="FF333300"/>
      <rgbColor rgb="FF7D4E00"/>
      <rgbColor rgb="FF993366"/>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omptaclear.ch/telecharg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8"/>
  <sheetViews>
    <sheetView showGridLines="0" tabSelected="1" zoomScaleNormal="100" zoomScalePageLayoutView="150" workbookViewId="0">
      <selection activeCell="B8" sqref="B8"/>
    </sheetView>
  </sheetViews>
  <sheetFormatPr baseColWidth="10" defaultColWidth="8.6640625" defaultRowHeight="15" x14ac:dyDescent="0.2"/>
  <cols>
    <col min="1" max="1" width="45.1640625" bestFit="1" customWidth="1"/>
    <col min="2" max="3" width="20" customWidth="1"/>
    <col min="4" max="4" width="22" customWidth="1"/>
    <col min="5" max="5" width="65.33203125" bestFit="1" customWidth="1"/>
  </cols>
  <sheetData>
    <row r="1" spans="1:5" ht="19" x14ac:dyDescent="0.25">
      <c r="A1" s="62" t="s">
        <v>179</v>
      </c>
      <c r="B1" s="63"/>
      <c r="C1" s="63"/>
      <c r="D1" s="63"/>
      <c r="E1" s="64"/>
    </row>
    <row r="2" spans="1:5" ht="19" x14ac:dyDescent="0.25">
      <c r="A2" s="66" t="s">
        <v>184</v>
      </c>
      <c r="B2" s="67"/>
      <c r="C2" s="67"/>
      <c r="D2" s="67"/>
      <c r="E2" s="68"/>
    </row>
    <row r="3" spans="1:5" ht="48" customHeight="1" x14ac:dyDescent="0.2">
      <c r="A3" s="86" t="s">
        <v>158</v>
      </c>
      <c r="B3" s="86"/>
      <c r="C3" s="86"/>
      <c r="D3" s="86"/>
      <c r="E3" s="86"/>
    </row>
    <row r="4" spans="1:5" ht="21.75" customHeight="1" x14ac:dyDescent="0.2">
      <c r="A4" s="87" t="s">
        <v>0</v>
      </c>
      <c r="B4" s="87"/>
      <c r="C4" s="87"/>
      <c r="D4" s="87"/>
      <c r="E4" s="87"/>
    </row>
    <row r="5" spans="1:5" ht="21.75" customHeight="1" x14ac:dyDescent="0.2">
      <c r="A5" s="42" t="s">
        <v>1</v>
      </c>
      <c r="B5" s="42" t="s">
        <v>2</v>
      </c>
      <c r="C5" s="42" t="s">
        <v>3</v>
      </c>
      <c r="D5" s="42" t="s">
        <v>4</v>
      </c>
      <c r="E5" s="42" t="s">
        <v>5</v>
      </c>
    </row>
    <row r="6" spans="1:5" ht="21.75" customHeight="1" x14ac:dyDescent="0.2">
      <c r="A6" s="89" t="s">
        <v>178</v>
      </c>
      <c r="B6" s="90"/>
      <c r="C6" s="90"/>
      <c r="D6" s="90"/>
      <c r="E6" s="91"/>
    </row>
    <row r="7" spans="1:5" ht="19.5" customHeight="1" x14ac:dyDescent="0.2">
      <c r="A7" s="77" t="s">
        <v>159</v>
      </c>
      <c r="B7" s="77"/>
      <c r="C7" s="77"/>
      <c r="D7" s="77"/>
      <c r="E7" s="77"/>
    </row>
    <row r="8" spans="1:5" x14ac:dyDescent="0.2">
      <c r="A8" s="23" t="s">
        <v>6</v>
      </c>
      <c r="B8" s="43" t="s">
        <v>2</v>
      </c>
      <c r="C8" s="43" t="s">
        <v>3</v>
      </c>
      <c r="D8" s="1"/>
      <c r="E8" s="1"/>
    </row>
    <row r="9" spans="1:5" x14ac:dyDescent="0.2">
      <c r="A9" s="23" t="s">
        <v>7</v>
      </c>
      <c r="B9" s="44">
        <v>0.9</v>
      </c>
      <c r="C9" s="44">
        <v>1</v>
      </c>
      <c r="D9" s="1"/>
      <c r="E9" s="26" t="s">
        <v>8</v>
      </c>
    </row>
    <row r="10" spans="1:5" x14ac:dyDescent="0.2">
      <c r="A10" s="23" t="s">
        <v>9</v>
      </c>
      <c r="B10" s="45">
        <v>1</v>
      </c>
      <c r="C10" s="46"/>
      <c r="D10" s="1"/>
      <c r="E10" s="26" t="s">
        <v>10</v>
      </c>
    </row>
    <row r="11" spans="1:5" x14ac:dyDescent="0.2">
      <c r="A11" s="23" t="s">
        <v>11</v>
      </c>
      <c r="B11" s="88" t="s">
        <v>12</v>
      </c>
      <c r="C11" s="88"/>
      <c r="D11" s="1"/>
      <c r="E11" s="26" t="s">
        <v>13</v>
      </c>
    </row>
    <row r="13" spans="1:5" ht="19.5" customHeight="1" x14ac:dyDescent="0.2">
      <c r="A13" s="77" t="s">
        <v>160</v>
      </c>
      <c r="B13" s="77"/>
      <c r="C13" s="77"/>
      <c r="D13" s="77"/>
      <c r="E13" s="77"/>
    </row>
    <row r="14" spans="1:5" x14ac:dyDescent="0.2">
      <c r="A14" s="23" t="s">
        <v>14</v>
      </c>
      <c r="B14" s="47">
        <v>4000</v>
      </c>
      <c r="C14" s="47">
        <v>6000</v>
      </c>
      <c r="D14" s="29">
        <f t="shared" ref="D14:D19" si="0">B14+C14</f>
        <v>10000</v>
      </c>
      <c r="E14" s="26" t="s">
        <v>15</v>
      </c>
    </row>
    <row r="15" spans="1:5" x14ac:dyDescent="0.2">
      <c r="A15" s="23" t="s">
        <v>16</v>
      </c>
      <c r="B15" s="47">
        <v>0</v>
      </c>
      <c r="C15" s="47">
        <v>0</v>
      </c>
      <c r="D15" s="29">
        <f t="shared" si="0"/>
        <v>0</v>
      </c>
      <c r="E15" s="26" t="s">
        <v>17</v>
      </c>
    </row>
    <row r="16" spans="1:5" x14ac:dyDescent="0.2">
      <c r="A16" s="23" t="s">
        <v>18</v>
      </c>
      <c r="B16" s="47">
        <v>0</v>
      </c>
      <c r="C16" s="47">
        <v>0</v>
      </c>
      <c r="D16" s="29">
        <f t="shared" si="0"/>
        <v>0</v>
      </c>
      <c r="E16" s="26" t="s">
        <v>19</v>
      </c>
    </row>
    <row r="17" spans="1:5" x14ac:dyDescent="0.2">
      <c r="A17" s="23" t="s">
        <v>20</v>
      </c>
      <c r="B17" s="47">
        <v>0</v>
      </c>
      <c r="C17" s="47">
        <v>350</v>
      </c>
      <c r="D17" s="29">
        <f t="shared" si="0"/>
        <v>350</v>
      </c>
      <c r="E17" s="26" t="s">
        <v>185</v>
      </c>
    </row>
    <row r="18" spans="1:5" x14ac:dyDescent="0.2">
      <c r="A18" s="23" t="s">
        <v>21</v>
      </c>
      <c r="B18" s="47">
        <v>0</v>
      </c>
      <c r="C18" s="47">
        <v>0</v>
      </c>
      <c r="D18" s="29">
        <f t="shared" si="0"/>
        <v>0</v>
      </c>
      <c r="E18" s="1"/>
    </row>
    <row r="19" spans="1:5" x14ac:dyDescent="0.2">
      <c r="A19" s="23" t="s">
        <v>22</v>
      </c>
      <c r="B19" s="47">
        <v>0</v>
      </c>
      <c r="C19" s="47">
        <v>0</v>
      </c>
      <c r="D19" s="29">
        <f t="shared" si="0"/>
        <v>0</v>
      </c>
      <c r="E19" s="1"/>
    </row>
    <row r="20" spans="1:5" ht="18" customHeight="1" x14ac:dyDescent="0.2">
      <c r="A20" s="19" t="s">
        <v>23</v>
      </c>
      <c r="B20" s="20">
        <f>SUM(B14:B19)</f>
        <v>4000</v>
      </c>
      <c r="C20" s="20">
        <f>SUM(C14:C19)</f>
        <v>6350</v>
      </c>
      <c r="D20" s="20">
        <f>SUM(D14:D19)</f>
        <v>10350</v>
      </c>
      <c r="E20" s="1"/>
    </row>
    <row r="21" spans="1:5" x14ac:dyDescent="0.2">
      <c r="A21" s="21" t="s">
        <v>161</v>
      </c>
      <c r="B21" s="40">
        <f>IF(D20&lt;&gt;0,B20/D20,0.5)</f>
        <v>0.38647342995169082</v>
      </c>
      <c r="C21" s="40">
        <f>IF(D20&lt;&gt;0,C20/D20,0.5)</f>
        <v>0.61352657004830913</v>
      </c>
      <c r="D21" s="41">
        <f>100%</f>
        <v>1</v>
      </c>
      <c r="E21" s="26" t="s">
        <v>24</v>
      </c>
    </row>
    <row r="23" spans="1:5" ht="19.5" customHeight="1" x14ac:dyDescent="0.2">
      <c r="A23" s="82" t="s">
        <v>162</v>
      </c>
      <c r="B23" s="82"/>
      <c r="C23" s="82"/>
      <c r="D23" s="82"/>
      <c r="E23" s="82"/>
    </row>
    <row r="24" spans="1:5" x14ac:dyDescent="0.2">
      <c r="A24" s="34" t="s">
        <v>182</v>
      </c>
      <c r="B24" s="47">
        <v>600</v>
      </c>
      <c r="C24" s="1"/>
      <c r="D24" s="1"/>
      <c r="E24" s="26" t="s">
        <v>183</v>
      </c>
    </row>
    <row r="25" spans="1:5" x14ac:dyDescent="0.2">
      <c r="A25" s="34" t="s">
        <v>181</v>
      </c>
      <c r="B25" s="1"/>
      <c r="C25" s="47">
        <v>900</v>
      </c>
      <c r="D25" s="1"/>
      <c r="E25" s="26" t="s">
        <v>183</v>
      </c>
    </row>
    <row r="26" spans="1:5" x14ac:dyDescent="0.2">
      <c r="A26" s="34" t="s">
        <v>25</v>
      </c>
      <c r="B26" s="35">
        <f>B24/12</f>
        <v>50</v>
      </c>
      <c r="C26" s="35">
        <f>C25/12</f>
        <v>75</v>
      </c>
      <c r="D26" s="36">
        <f>B26+C26</f>
        <v>125</v>
      </c>
      <c r="E26" s="26" t="s">
        <v>26</v>
      </c>
    </row>
    <row r="27" spans="1:5" x14ac:dyDescent="0.2">
      <c r="A27" s="34" t="s">
        <v>27</v>
      </c>
      <c r="B27" s="83">
        <f>B24+C25</f>
        <v>1500</v>
      </c>
      <c r="C27" s="83"/>
      <c r="D27" s="36">
        <f>B24+C25</f>
        <v>1500</v>
      </c>
      <c r="E27" s="1"/>
    </row>
    <row r="28" spans="1:5" x14ac:dyDescent="0.2">
      <c r="A28" s="38" t="s">
        <v>28</v>
      </c>
      <c r="B28" s="37">
        <f>B27*B21</f>
        <v>579.71014492753625</v>
      </c>
      <c r="C28" s="37">
        <f>B27*C21</f>
        <v>920.28985507246364</v>
      </c>
      <c r="D28" s="36">
        <f>B28+C28</f>
        <v>1500</v>
      </c>
      <c r="E28" s="26" t="s">
        <v>29</v>
      </c>
    </row>
    <row r="29" spans="1:5" x14ac:dyDescent="0.2">
      <c r="A29" s="39" t="s">
        <v>30</v>
      </c>
      <c r="B29" s="35">
        <f>B26*12-B28</f>
        <v>20.289855072463752</v>
      </c>
      <c r="C29" s="35">
        <f>C26*12-C28</f>
        <v>-20.289855072463638</v>
      </c>
      <c r="D29" s="1"/>
      <c r="E29" s="26" t="s">
        <v>31</v>
      </c>
    </row>
    <row r="31" spans="1:5" ht="19.5" customHeight="1" x14ac:dyDescent="0.2">
      <c r="A31" s="77" t="s">
        <v>163</v>
      </c>
      <c r="B31" s="77"/>
      <c r="C31" s="77"/>
      <c r="D31" s="77"/>
      <c r="E31" s="77"/>
    </row>
    <row r="32" spans="1:5" x14ac:dyDescent="0.2">
      <c r="A32" s="23" t="s">
        <v>32</v>
      </c>
      <c r="B32" s="29">
        <f t="shared" ref="B32:B41" si="1">D32*$B$21</f>
        <v>695.6521739130435</v>
      </c>
      <c r="C32" s="29">
        <f t="shared" ref="C32:C41" si="2">D32*$C$21</f>
        <v>1104.3478260869565</v>
      </c>
      <c r="D32" s="47">
        <v>1800</v>
      </c>
      <c r="E32" s="26" t="s">
        <v>33</v>
      </c>
    </row>
    <row r="33" spans="1:5" x14ac:dyDescent="0.2">
      <c r="A33" s="23" t="s">
        <v>34</v>
      </c>
      <c r="B33" s="29">
        <f t="shared" si="1"/>
        <v>46.376811594202898</v>
      </c>
      <c r="C33" s="29">
        <f t="shared" si="2"/>
        <v>73.623188405797094</v>
      </c>
      <c r="D33" s="47">
        <v>120</v>
      </c>
      <c r="E33" s="1"/>
    </row>
    <row r="34" spans="1:5" x14ac:dyDescent="0.2">
      <c r="A34" s="23" t="s">
        <v>35</v>
      </c>
      <c r="B34" s="29">
        <f t="shared" si="1"/>
        <v>23.188405797101449</v>
      </c>
      <c r="C34" s="29">
        <f t="shared" si="2"/>
        <v>36.811594202898547</v>
      </c>
      <c r="D34" s="47">
        <v>60</v>
      </c>
      <c r="E34" s="1"/>
    </row>
    <row r="35" spans="1:5" x14ac:dyDescent="0.2">
      <c r="A35" s="23" t="s">
        <v>36</v>
      </c>
      <c r="B35" s="29">
        <f t="shared" si="1"/>
        <v>30.917874396135264</v>
      </c>
      <c r="C35" s="29">
        <f t="shared" si="2"/>
        <v>49.082125603864732</v>
      </c>
      <c r="D35" s="47">
        <v>80</v>
      </c>
      <c r="E35" s="1"/>
    </row>
    <row r="36" spans="1:5" x14ac:dyDescent="0.2">
      <c r="A36" s="23" t="s">
        <v>37</v>
      </c>
      <c r="B36" s="29">
        <f t="shared" si="1"/>
        <v>231.8840579710145</v>
      </c>
      <c r="C36" s="29">
        <f t="shared" si="2"/>
        <v>368.1159420289855</v>
      </c>
      <c r="D36" s="47">
        <v>600</v>
      </c>
      <c r="E36" s="26" t="s">
        <v>38</v>
      </c>
    </row>
    <row r="37" spans="1:5" x14ac:dyDescent="0.2">
      <c r="A37" s="23" t="s">
        <v>39</v>
      </c>
      <c r="B37" s="29">
        <f t="shared" si="1"/>
        <v>57.971014492753625</v>
      </c>
      <c r="C37" s="29">
        <f t="shared" si="2"/>
        <v>92.028985507246375</v>
      </c>
      <c r="D37" s="47">
        <v>150</v>
      </c>
      <c r="E37" s="26" t="s">
        <v>40</v>
      </c>
    </row>
    <row r="38" spans="1:5" x14ac:dyDescent="0.2">
      <c r="A38" s="23" t="s">
        <v>41</v>
      </c>
      <c r="B38" s="29">
        <f t="shared" si="1"/>
        <v>77.294685990338166</v>
      </c>
      <c r="C38" s="29">
        <f t="shared" si="2"/>
        <v>122.70531400966182</v>
      </c>
      <c r="D38" s="47">
        <v>200</v>
      </c>
      <c r="E38" s="26" t="s">
        <v>42</v>
      </c>
    </row>
    <row r="39" spans="1:5" x14ac:dyDescent="0.2">
      <c r="A39" s="23" t="s">
        <v>43</v>
      </c>
      <c r="B39" s="29">
        <f t="shared" si="1"/>
        <v>57.971014492753625</v>
      </c>
      <c r="C39" s="29">
        <f t="shared" si="2"/>
        <v>92.028985507246375</v>
      </c>
      <c r="D39" s="47">
        <v>150</v>
      </c>
      <c r="E39" s="26" t="s">
        <v>44</v>
      </c>
    </row>
    <row r="40" spans="1:5" x14ac:dyDescent="0.2">
      <c r="A40" s="23" t="s">
        <v>45</v>
      </c>
      <c r="B40" s="29">
        <f t="shared" si="1"/>
        <v>77.294685990338166</v>
      </c>
      <c r="C40" s="29">
        <f t="shared" si="2"/>
        <v>122.70531400966182</v>
      </c>
      <c r="D40" s="47">
        <v>200</v>
      </c>
      <c r="E40" s="26" t="s">
        <v>46</v>
      </c>
    </row>
    <row r="41" spans="1:5" x14ac:dyDescent="0.2">
      <c r="A41" s="23" t="s">
        <v>47</v>
      </c>
      <c r="B41" s="29">
        <f t="shared" si="1"/>
        <v>0</v>
      </c>
      <c r="C41" s="29">
        <f t="shared" si="2"/>
        <v>0</v>
      </c>
      <c r="D41" s="47">
        <v>0</v>
      </c>
      <c r="E41" s="1"/>
    </row>
    <row r="42" spans="1:5" ht="18" customHeight="1" x14ac:dyDescent="0.2">
      <c r="A42" s="19" t="s">
        <v>48</v>
      </c>
      <c r="B42" s="20">
        <f>SUM(B32:B41)</f>
        <v>1298.550724637681</v>
      </c>
      <c r="C42" s="20">
        <f>SUM(C32:C41)</f>
        <v>2061.449275362319</v>
      </c>
      <c r="D42" s="20">
        <f>SUM(D32:D41)</f>
        <v>3360</v>
      </c>
      <c r="E42" s="1"/>
    </row>
    <row r="44" spans="1:5" ht="19.5" customHeight="1" x14ac:dyDescent="0.2">
      <c r="A44" s="84" t="s">
        <v>164</v>
      </c>
      <c r="B44" s="84"/>
      <c r="C44" s="84"/>
      <c r="D44" s="84"/>
      <c r="E44" s="84"/>
    </row>
    <row r="45" spans="1:5" x14ac:dyDescent="0.2">
      <c r="A45" s="32" t="s">
        <v>49</v>
      </c>
      <c r="B45" s="85">
        <f>B10</f>
        <v>1</v>
      </c>
      <c r="C45" s="85"/>
      <c r="D45" s="1"/>
      <c r="E45" s="26" t="s">
        <v>50</v>
      </c>
    </row>
    <row r="46" spans="1:5" x14ac:dyDescent="0.2">
      <c r="A46" s="32" t="s">
        <v>51</v>
      </c>
      <c r="B46" s="33">
        <f t="shared" ref="B46:B54" si="3">D46*$B$21</f>
        <v>231.8840579710145</v>
      </c>
      <c r="C46" s="33">
        <f t="shared" ref="C46:C54" si="4">D46*$C$21</f>
        <v>368.1159420289855</v>
      </c>
      <c r="D46" s="47">
        <v>600</v>
      </c>
      <c r="E46" s="26" t="s">
        <v>52</v>
      </c>
    </row>
    <row r="47" spans="1:5" x14ac:dyDescent="0.2">
      <c r="A47" s="32" t="s">
        <v>53</v>
      </c>
      <c r="B47" s="33">
        <f t="shared" si="3"/>
        <v>30.917874396135264</v>
      </c>
      <c r="C47" s="33">
        <f t="shared" si="4"/>
        <v>49.082125603864732</v>
      </c>
      <c r="D47" s="47">
        <v>80</v>
      </c>
      <c r="E47" s="1"/>
    </row>
    <row r="48" spans="1:5" x14ac:dyDescent="0.2">
      <c r="A48" s="32" t="s">
        <v>54</v>
      </c>
      <c r="B48" s="33">
        <f t="shared" si="3"/>
        <v>40.579710144927539</v>
      </c>
      <c r="C48" s="33">
        <f t="shared" si="4"/>
        <v>64.420289855072454</v>
      </c>
      <c r="D48" s="47">
        <v>105</v>
      </c>
      <c r="E48" s="26" t="s">
        <v>55</v>
      </c>
    </row>
    <row r="49" spans="1:5" x14ac:dyDescent="0.2">
      <c r="A49" s="32" t="s">
        <v>56</v>
      </c>
      <c r="B49" s="33">
        <f t="shared" si="3"/>
        <v>27.053140096618357</v>
      </c>
      <c r="C49" s="33">
        <f t="shared" si="4"/>
        <v>42.946859903381636</v>
      </c>
      <c r="D49" s="47">
        <v>70</v>
      </c>
      <c r="E49" s="26" t="s">
        <v>57</v>
      </c>
    </row>
    <row r="50" spans="1:5" x14ac:dyDescent="0.2">
      <c r="A50" s="32" t="s">
        <v>58</v>
      </c>
      <c r="B50" s="33">
        <f t="shared" si="3"/>
        <v>23.188405797101449</v>
      </c>
      <c r="C50" s="33">
        <f t="shared" si="4"/>
        <v>36.811594202898547</v>
      </c>
      <c r="D50" s="47">
        <v>60</v>
      </c>
      <c r="E50" s="1"/>
    </row>
    <row r="51" spans="1:5" x14ac:dyDescent="0.2">
      <c r="A51" s="32" t="s">
        <v>59</v>
      </c>
      <c r="B51" s="33">
        <f t="shared" si="3"/>
        <v>23.188405797101449</v>
      </c>
      <c r="C51" s="33">
        <f t="shared" si="4"/>
        <v>36.811594202898547</v>
      </c>
      <c r="D51" s="47">
        <v>60</v>
      </c>
      <c r="E51" s="26" t="s">
        <v>60</v>
      </c>
    </row>
    <row r="52" spans="1:5" x14ac:dyDescent="0.2">
      <c r="A52" s="32" t="s">
        <v>61</v>
      </c>
      <c r="B52" s="33">
        <f t="shared" si="3"/>
        <v>15.458937198067632</v>
      </c>
      <c r="C52" s="33">
        <f t="shared" si="4"/>
        <v>24.541062801932366</v>
      </c>
      <c r="D52" s="47">
        <v>40</v>
      </c>
      <c r="E52" s="1"/>
    </row>
    <row r="53" spans="1:5" x14ac:dyDescent="0.2">
      <c r="A53" s="32" t="s">
        <v>62</v>
      </c>
      <c r="B53" s="33">
        <f t="shared" si="3"/>
        <v>9.6618357487922708</v>
      </c>
      <c r="C53" s="33">
        <f t="shared" si="4"/>
        <v>15.338164251207727</v>
      </c>
      <c r="D53" s="47">
        <v>25</v>
      </c>
      <c r="E53" s="1"/>
    </row>
    <row r="54" spans="1:5" x14ac:dyDescent="0.2">
      <c r="A54" s="32" t="s">
        <v>63</v>
      </c>
      <c r="B54" s="33">
        <f t="shared" si="3"/>
        <v>7.7294685990338161</v>
      </c>
      <c r="C54" s="33">
        <f t="shared" si="4"/>
        <v>12.270531400966183</v>
      </c>
      <c r="D54" s="47">
        <v>20</v>
      </c>
      <c r="E54" s="1"/>
    </row>
    <row r="55" spans="1:5" ht="30" customHeight="1" x14ac:dyDescent="0.2">
      <c r="A55" s="76" t="s">
        <v>64</v>
      </c>
      <c r="B55" s="76"/>
      <c r="C55" s="76"/>
      <c r="D55" s="76"/>
      <c r="E55" s="76"/>
    </row>
    <row r="56" spans="1:5" ht="18" customHeight="1" x14ac:dyDescent="0.2">
      <c r="A56" s="30" t="s">
        <v>65</v>
      </c>
      <c r="B56" s="31">
        <f>SUM(B46:B54)</f>
        <v>409.66183574879227</v>
      </c>
      <c r="C56" s="31">
        <f>SUM(C46:C54)</f>
        <v>650.33816425120756</v>
      </c>
      <c r="D56" s="31">
        <f>SUM(D46:D54)</f>
        <v>1060</v>
      </c>
      <c r="E56" s="1"/>
    </row>
    <row r="58" spans="1:5" ht="19.5" customHeight="1" x14ac:dyDescent="0.2">
      <c r="A58" s="77" t="s">
        <v>165</v>
      </c>
      <c r="B58" s="77"/>
      <c r="C58" s="77"/>
      <c r="D58" s="77"/>
      <c r="E58" s="77"/>
    </row>
    <row r="59" spans="1:5" x14ac:dyDescent="0.2">
      <c r="A59" s="23" t="s">
        <v>66</v>
      </c>
      <c r="B59" s="47">
        <v>500</v>
      </c>
      <c r="C59" s="47">
        <v>500</v>
      </c>
      <c r="D59" s="29">
        <f t="shared" ref="D59:D64" si="5">B59+C59</f>
        <v>1000</v>
      </c>
      <c r="E59" s="26" t="s">
        <v>67</v>
      </c>
    </row>
    <row r="60" spans="1:5" x14ac:dyDescent="0.2">
      <c r="A60" s="23" t="s">
        <v>68</v>
      </c>
      <c r="B60" s="47">
        <v>85</v>
      </c>
      <c r="C60" s="47">
        <v>85</v>
      </c>
      <c r="D60" s="29">
        <f t="shared" si="5"/>
        <v>170</v>
      </c>
      <c r="E60" s="1"/>
    </row>
    <row r="61" spans="1:5" x14ac:dyDescent="0.2">
      <c r="A61" s="23" t="s">
        <v>69</v>
      </c>
      <c r="B61" s="47">
        <v>80</v>
      </c>
      <c r="C61" s="47">
        <v>80</v>
      </c>
      <c r="D61" s="29">
        <f t="shared" si="5"/>
        <v>160</v>
      </c>
      <c r="E61" s="1"/>
    </row>
    <row r="62" spans="1:5" x14ac:dyDescent="0.2">
      <c r="A62" s="23" t="s">
        <v>70</v>
      </c>
      <c r="B62" s="47">
        <v>150</v>
      </c>
      <c r="C62" s="47">
        <v>200</v>
      </c>
      <c r="D62" s="29">
        <f t="shared" si="5"/>
        <v>350</v>
      </c>
      <c r="E62" s="26" t="s">
        <v>71</v>
      </c>
    </row>
    <row r="63" spans="1:5" x14ac:dyDescent="0.2">
      <c r="A63" s="23" t="s">
        <v>72</v>
      </c>
      <c r="B63" s="47">
        <v>80</v>
      </c>
      <c r="C63" s="47">
        <v>80</v>
      </c>
      <c r="D63" s="29">
        <f t="shared" si="5"/>
        <v>160</v>
      </c>
      <c r="E63" s="1"/>
    </row>
    <row r="64" spans="1:5" x14ac:dyDescent="0.2">
      <c r="A64" s="23" t="s">
        <v>73</v>
      </c>
      <c r="B64" s="47">
        <v>50</v>
      </c>
      <c r="C64" s="47">
        <v>80</v>
      </c>
      <c r="D64" s="29">
        <f t="shared" si="5"/>
        <v>130</v>
      </c>
      <c r="E64" s="1"/>
    </row>
    <row r="65" spans="1:5" ht="18" customHeight="1" x14ac:dyDescent="0.2">
      <c r="A65" s="19" t="s">
        <v>74</v>
      </c>
      <c r="B65" s="20">
        <f>SUM(B59:B64)</f>
        <v>945</v>
      </c>
      <c r="C65" s="20">
        <f>SUM(C59:C64)</f>
        <v>1025</v>
      </c>
      <c r="D65" s="20">
        <f>SUM(D59:D64)</f>
        <v>1970</v>
      </c>
      <c r="E65" s="1"/>
    </row>
    <row r="66" spans="1:5" ht="16" thickBot="1" x14ac:dyDescent="0.25"/>
    <row r="67" spans="1:5" ht="19.5" customHeight="1" thickTop="1" x14ac:dyDescent="0.2">
      <c r="A67" s="78" t="s">
        <v>187</v>
      </c>
      <c r="B67" s="79"/>
      <c r="C67" s="79"/>
      <c r="D67" s="79"/>
      <c r="E67" s="80"/>
    </row>
    <row r="68" spans="1:5" x14ac:dyDescent="0.2">
      <c r="A68" s="51" t="s">
        <v>75</v>
      </c>
      <c r="B68" s="22">
        <f>B20</f>
        <v>4000</v>
      </c>
      <c r="C68" s="22">
        <f>C20</f>
        <v>6350</v>
      </c>
      <c r="D68" s="22">
        <f>D20</f>
        <v>10350</v>
      </c>
      <c r="E68" s="52"/>
    </row>
    <row r="69" spans="1:5" x14ac:dyDescent="0.2">
      <c r="A69" s="53" t="s">
        <v>76</v>
      </c>
      <c r="B69" s="24">
        <f>B42</f>
        <v>1298.550724637681</v>
      </c>
      <c r="C69" s="24">
        <f>C42</f>
        <v>2061.449275362319</v>
      </c>
      <c r="D69" s="24">
        <f>D42</f>
        <v>3360</v>
      </c>
      <c r="E69" s="52"/>
    </row>
    <row r="70" spans="1:5" x14ac:dyDescent="0.2">
      <c r="A70" s="53" t="s">
        <v>77</v>
      </c>
      <c r="B70" s="24">
        <f>B56</f>
        <v>409.66183574879227</v>
      </c>
      <c r="C70" s="24">
        <f>C56</f>
        <v>650.33816425120756</v>
      </c>
      <c r="D70" s="24">
        <f>D56</f>
        <v>1060</v>
      </c>
      <c r="E70" s="52"/>
    </row>
    <row r="71" spans="1:5" x14ac:dyDescent="0.2">
      <c r="A71" s="53" t="s">
        <v>78</v>
      </c>
      <c r="B71" s="24">
        <f>B26</f>
        <v>50</v>
      </c>
      <c r="C71" s="24">
        <f>C26</f>
        <v>75</v>
      </c>
      <c r="D71" s="24">
        <f>D26</f>
        <v>125</v>
      </c>
      <c r="E71" s="52"/>
    </row>
    <row r="72" spans="1:5" x14ac:dyDescent="0.2">
      <c r="A72" s="53" t="s">
        <v>79</v>
      </c>
      <c r="B72" s="24">
        <f>B65</f>
        <v>945</v>
      </c>
      <c r="C72" s="24">
        <f>C65</f>
        <v>1025</v>
      </c>
      <c r="D72" s="24">
        <f>D65</f>
        <v>1970</v>
      </c>
      <c r="E72" s="52"/>
    </row>
    <row r="73" spans="1:5" x14ac:dyDescent="0.2">
      <c r="A73" s="54" t="s">
        <v>166</v>
      </c>
      <c r="B73" s="25">
        <f>B68-B69-B70-B71-B72</f>
        <v>1296.7874396135267</v>
      </c>
      <c r="C73" s="25">
        <f>C68-C69-C70-C71-C72</f>
        <v>2538.2125603864733</v>
      </c>
      <c r="D73" s="25">
        <f>D68-D69-D70-D71-D72</f>
        <v>3835</v>
      </c>
      <c r="E73" s="55" t="s">
        <v>80</v>
      </c>
    </row>
    <row r="74" spans="1:5" ht="16" thickBot="1" x14ac:dyDescent="0.25">
      <c r="A74" s="56" t="s">
        <v>81</v>
      </c>
      <c r="B74" s="57" t="str">
        <f>IF(B73&gt;=0,"✅ Équilibré","❌ Déficit")</f>
        <v>✅ Équilibré</v>
      </c>
      <c r="C74" s="57" t="str">
        <f>IF(C73&gt;=0,"✅ Équilibré","❌ Déficit")</f>
        <v>✅ Équilibré</v>
      </c>
      <c r="D74" s="58"/>
      <c r="E74" s="59"/>
    </row>
    <row r="75" spans="1:5" ht="16" thickTop="1" x14ac:dyDescent="0.2"/>
    <row r="76" spans="1:5" ht="19.5" customHeight="1" x14ac:dyDescent="0.2">
      <c r="A76" s="77" t="s">
        <v>180</v>
      </c>
      <c r="B76" s="77"/>
      <c r="C76" s="77"/>
      <c r="D76" s="77"/>
      <c r="E76" s="77"/>
    </row>
    <row r="77" spans="1:5" x14ac:dyDescent="0.2">
      <c r="A77" s="81" t="s">
        <v>82</v>
      </c>
      <c r="B77" s="81"/>
      <c r="C77" s="81"/>
      <c r="D77" s="81"/>
      <c r="E77" s="81"/>
    </row>
    <row r="78" spans="1:5" x14ac:dyDescent="0.2">
      <c r="A78" s="23" t="s">
        <v>83</v>
      </c>
      <c r="B78" s="27">
        <f>(D42+D56)*0.5</f>
        <v>2210</v>
      </c>
      <c r="C78" s="1"/>
      <c r="D78" s="1"/>
      <c r="E78" s="1"/>
    </row>
    <row r="79" spans="1:5" x14ac:dyDescent="0.2">
      <c r="A79" s="23" t="s">
        <v>84</v>
      </c>
      <c r="B79" s="1"/>
      <c r="C79" s="27">
        <f>(D42+D56)*0.5</f>
        <v>2210</v>
      </c>
      <c r="D79" s="1"/>
      <c r="E79" s="1"/>
    </row>
    <row r="80" spans="1:5" x14ac:dyDescent="0.2">
      <c r="A80" s="69" t="s">
        <v>85</v>
      </c>
      <c r="B80" s="69"/>
      <c r="C80" s="69"/>
      <c r="D80" s="69"/>
      <c r="E80" s="69"/>
    </row>
    <row r="81" spans="1:5" ht="16" thickBot="1" x14ac:dyDescent="0.25"/>
    <row r="82" spans="1:5" x14ac:dyDescent="0.2">
      <c r="A82" s="70" t="s">
        <v>186</v>
      </c>
      <c r="B82" s="71"/>
      <c r="C82" s="71"/>
      <c r="D82" s="71"/>
      <c r="E82" s="72"/>
    </row>
    <row r="83" spans="1:5" x14ac:dyDescent="0.2">
      <c r="A83" s="48" t="s">
        <v>86</v>
      </c>
      <c r="B83" s="28">
        <f>B42+B56</f>
        <v>1708.2125603864733</v>
      </c>
      <c r="C83" s="1"/>
      <c r="D83" s="1"/>
      <c r="E83" s="49" t="s">
        <v>87</v>
      </c>
    </row>
    <row r="84" spans="1:5" x14ac:dyDescent="0.2">
      <c r="A84" s="48" t="s">
        <v>88</v>
      </c>
      <c r="B84" s="1"/>
      <c r="C84" s="28">
        <f>C42+C56</f>
        <v>2711.7874396135267</v>
      </c>
      <c r="D84" s="1"/>
      <c r="E84" s="50"/>
    </row>
    <row r="85" spans="1:5" ht="16" thickBot="1" x14ac:dyDescent="0.25">
      <c r="A85" s="73" t="s">
        <v>167</v>
      </c>
      <c r="B85" s="74"/>
      <c r="C85" s="74"/>
      <c r="D85" s="74"/>
      <c r="E85" s="75"/>
    </row>
    <row r="86" spans="1:5" ht="123" customHeight="1" x14ac:dyDescent="0.2">
      <c r="A86" s="65" t="s">
        <v>168</v>
      </c>
      <c r="B86" s="65"/>
      <c r="C86" s="65"/>
      <c r="D86" s="65"/>
      <c r="E86" s="65"/>
    </row>
    <row r="87" spans="1:5" x14ac:dyDescent="0.2">
      <c r="A87" s="18"/>
      <c r="B87" s="18"/>
      <c r="C87" s="18"/>
      <c r="D87" s="18"/>
      <c r="E87" s="18"/>
    </row>
    <row r="88" spans="1:5" x14ac:dyDescent="0.2">
      <c r="A88" s="18"/>
      <c r="B88" s="18"/>
      <c r="C88" s="18"/>
      <c r="D88" s="18"/>
      <c r="E88" s="18"/>
    </row>
  </sheetData>
  <sheetProtection algorithmName="SHA-512" hashValue="qqxbxisn7aOU+CS8TIxAPp6eRz5jjQjKf9zNwqimA6mXvSg1CClbyT4tC5GxG8KaJB4EppzLIMUgBv/scfjdXg==" saltValue="U/qAkjwhr1A1HgwxcZQmYA==" spinCount="100000" sheet="1" objects="1" scenarios="1" selectLockedCells="1"/>
  <mergeCells count="22">
    <mergeCell ref="A3:E3"/>
    <mergeCell ref="A4:E4"/>
    <mergeCell ref="A7:E7"/>
    <mergeCell ref="B11:C11"/>
    <mergeCell ref="A13:E13"/>
    <mergeCell ref="A6:E6"/>
    <mergeCell ref="A1:E1"/>
    <mergeCell ref="A86:E86"/>
    <mergeCell ref="A2:E2"/>
    <mergeCell ref="A80:E80"/>
    <mergeCell ref="A82:E82"/>
    <mergeCell ref="A85:E85"/>
    <mergeCell ref="A55:E55"/>
    <mergeCell ref="A58:E58"/>
    <mergeCell ref="A67:E67"/>
    <mergeCell ref="A76:E76"/>
    <mergeCell ref="A77:E77"/>
    <mergeCell ref="A23:E23"/>
    <mergeCell ref="B27:C27"/>
    <mergeCell ref="A31:E31"/>
    <mergeCell ref="A44:E44"/>
    <mergeCell ref="B45:C45"/>
  </mergeCells>
  <hyperlinks>
    <hyperlink ref="A2:E2" r:id="rId1" display="Téléchargeable gratuitement sous https://comptaclear.ch/telechargements/" xr:uid="{3FC669A9-798D-3646-99A1-ADC4C2868207}"/>
  </hyperlinks>
  <printOptions horizontalCentered="1" verticalCentered="1"/>
  <pageMargins left="0" right="0" top="0" bottom="0" header="0" footer="0"/>
  <pageSetup paperSize="9" scale="78" fitToHeight="4" orientation="landscape" horizontalDpi="300" verticalDpi="300"/>
  <headerFooter scaleWithDoc="0"/>
  <ignoredErrors>
    <ignoredError sqref="D2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5"/>
  <sheetViews>
    <sheetView showGridLines="0" zoomScaleNormal="100" workbookViewId="0">
      <selection activeCell="B71" sqref="B71"/>
    </sheetView>
  </sheetViews>
  <sheetFormatPr baseColWidth="10" defaultColWidth="8.6640625" defaultRowHeight="15" x14ac:dyDescent="0.2"/>
  <cols>
    <col min="1" max="1" width="5" customWidth="1"/>
    <col min="2" max="2" width="66.1640625" customWidth="1"/>
    <col min="3" max="3" width="67" customWidth="1"/>
  </cols>
  <sheetData>
    <row r="1" spans="1:3" ht="43.5" customHeight="1" x14ac:dyDescent="0.2">
      <c r="A1" s="61" t="s">
        <v>89</v>
      </c>
      <c r="B1" s="61"/>
      <c r="C1" s="61"/>
    </row>
    <row r="2" spans="1:3" ht="19.5" customHeight="1" x14ac:dyDescent="0.2">
      <c r="A2" s="60" t="s">
        <v>169</v>
      </c>
      <c r="B2" s="60"/>
      <c r="C2" s="60"/>
    </row>
    <row r="3" spans="1:3" ht="30" customHeight="1" x14ac:dyDescent="0.2">
      <c r="A3" s="1"/>
      <c r="B3" s="2" t="s">
        <v>170</v>
      </c>
      <c r="C3" s="3" t="s">
        <v>90</v>
      </c>
    </row>
    <row r="4" spans="1:3" ht="30" customHeight="1" x14ac:dyDescent="0.2">
      <c r="A4" s="1"/>
      <c r="B4" s="2" t="s">
        <v>91</v>
      </c>
      <c r="C4" s="3" t="s">
        <v>92</v>
      </c>
    </row>
    <row r="5" spans="1:3" ht="30" customHeight="1" x14ac:dyDescent="0.2">
      <c r="A5" s="1"/>
      <c r="B5" s="2" t="s">
        <v>93</v>
      </c>
      <c r="C5" s="3" t="s">
        <v>94</v>
      </c>
    </row>
    <row r="6" spans="1:3" ht="30" customHeight="1" x14ac:dyDescent="0.2">
      <c r="A6" s="1"/>
      <c r="B6" s="2" t="s">
        <v>95</v>
      </c>
      <c r="C6" s="3" t="s">
        <v>96</v>
      </c>
    </row>
    <row r="7" spans="1:3" ht="30" customHeight="1" x14ac:dyDescent="0.2">
      <c r="A7" s="1"/>
      <c r="B7" s="2" t="s">
        <v>97</v>
      </c>
      <c r="C7" s="3" t="s">
        <v>98</v>
      </c>
    </row>
    <row r="8" spans="1:3" ht="30" customHeight="1" x14ac:dyDescent="0.2">
      <c r="A8" s="1"/>
      <c r="B8" s="2" t="s">
        <v>99</v>
      </c>
      <c r="C8" s="3" t="s">
        <v>100</v>
      </c>
    </row>
    <row r="10" spans="1:3" ht="19.5" customHeight="1" x14ac:dyDescent="0.2">
      <c r="A10" s="60" t="s">
        <v>171</v>
      </c>
      <c r="B10" s="60"/>
      <c r="C10" s="60"/>
    </row>
    <row r="11" spans="1:3" ht="30" customHeight="1" x14ac:dyDescent="0.2">
      <c r="A11" s="1"/>
      <c r="B11" s="2" t="s">
        <v>101</v>
      </c>
      <c r="C11" s="3" t="s">
        <v>102</v>
      </c>
    </row>
    <row r="12" spans="1:3" ht="30" customHeight="1" x14ac:dyDescent="0.2">
      <c r="A12" s="1"/>
      <c r="B12" s="2" t="s">
        <v>103</v>
      </c>
      <c r="C12" s="3" t="s">
        <v>104</v>
      </c>
    </row>
    <row r="13" spans="1:3" ht="30" customHeight="1" x14ac:dyDescent="0.2">
      <c r="A13" s="1"/>
      <c r="B13" s="2" t="s">
        <v>105</v>
      </c>
      <c r="C13" s="3" t="s">
        <v>106</v>
      </c>
    </row>
    <row r="14" spans="1:3" ht="30" customHeight="1" x14ac:dyDescent="0.2">
      <c r="A14" s="1"/>
      <c r="B14" s="2" t="s">
        <v>107</v>
      </c>
      <c r="C14" s="3" t="s">
        <v>108</v>
      </c>
    </row>
    <row r="16" spans="1:3" ht="19.5" customHeight="1" x14ac:dyDescent="0.2">
      <c r="A16" s="60" t="s">
        <v>172</v>
      </c>
      <c r="B16" s="60"/>
      <c r="C16" s="60"/>
    </row>
    <row r="17" spans="1:3" ht="30" customHeight="1" x14ac:dyDescent="0.2">
      <c r="A17" s="1"/>
      <c r="B17" s="2" t="s">
        <v>109</v>
      </c>
      <c r="C17" s="3" t="s">
        <v>110</v>
      </c>
    </row>
    <row r="18" spans="1:3" ht="30" customHeight="1" x14ac:dyDescent="0.2">
      <c r="A18" s="1"/>
      <c r="B18" s="2" t="s">
        <v>111</v>
      </c>
      <c r="C18" s="3" t="s">
        <v>112</v>
      </c>
    </row>
    <row r="19" spans="1:3" ht="30" customHeight="1" x14ac:dyDescent="0.2">
      <c r="A19" s="1"/>
      <c r="B19" s="2" t="s">
        <v>113</v>
      </c>
      <c r="C19" s="3" t="s">
        <v>114</v>
      </c>
    </row>
    <row r="20" spans="1:3" ht="30" customHeight="1" x14ac:dyDescent="0.2">
      <c r="A20" s="1"/>
      <c r="B20" s="2" t="s">
        <v>115</v>
      </c>
      <c r="C20" s="3" t="s">
        <v>116</v>
      </c>
    </row>
    <row r="22" spans="1:3" ht="19.5" customHeight="1" x14ac:dyDescent="0.2">
      <c r="A22" s="60" t="s">
        <v>173</v>
      </c>
      <c r="B22" s="60"/>
      <c r="C22" s="60"/>
    </row>
    <row r="23" spans="1:3" ht="30" customHeight="1" x14ac:dyDescent="0.2">
      <c r="A23" s="1"/>
      <c r="B23" s="2" t="s">
        <v>117</v>
      </c>
      <c r="C23" s="3" t="s">
        <v>118</v>
      </c>
    </row>
    <row r="24" spans="1:3" ht="30" customHeight="1" x14ac:dyDescent="0.2">
      <c r="A24" s="1"/>
      <c r="B24" s="2" t="s">
        <v>119</v>
      </c>
      <c r="C24" s="3" t="s">
        <v>120</v>
      </c>
    </row>
    <row r="25" spans="1:3" ht="30" customHeight="1" x14ac:dyDescent="0.2">
      <c r="A25" s="1"/>
      <c r="B25" s="2" t="s">
        <v>121</v>
      </c>
      <c r="C25" s="3" t="s">
        <v>122</v>
      </c>
    </row>
    <row r="26" spans="1:3" ht="30" customHeight="1" x14ac:dyDescent="0.2">
      <c r="A26" s="1"/>
      <c r="B26" s="2" t="s">
        <v>123</v>
      </c>
      <c r="C26" s="3" t="s">
        <v>124</v>
      </c>
    </row>
    <row r="27" spans="1:3" ht="30" customHeight="1" x14ac:dyDescent="0.2">
      <c r="A27" s="1"/>
      <c r="B27" s="2" t="s">
        <v>125</v>
      </c>
      <c r="C27" s="3" t="s">
        <v>126</v>
      </c>
    </row>
    <row r="29" spans="1:3" ht="19.5" customHeight="1" x14ac:dyDescent="0.2">
      <c r="A29" s="60" t="s">
        <v>174</v>
      </c>
      <c r="B29" s="60"/>
      <c r="C29" s="60"/>
    </row>
    <row r="30" spans="1:3" ht="30" customHeight="1" x14ac:dyDescent="0.2">
      <c r="A30" s="1"/>
      <c r="B30" s="2" t="s">
        <v>127</v>
      </c>
      <c r="C30" s="3" t="s">
        <v>128</v>
      </c>
    </row>
    <row r="31" spans="1:3" ht="30" customHeight="1" x14ac:dyDescent="0.2">
      <c r="A31" s="1"/>
      <c r="B31" s="2" t="s">
        <v>129</v>
      </c>
      <c r="C31" s="3" t="s">
        <v>130</v>
      </c>
    </row>
    <row r="32" spans="1:3" ht="30" customHeight="1" x14ac:dyDescent="0.2">
      <c r="A32" s="1"/>
      <c r="B32" s="2" t="s">
        <v>131</v>
      </c>
      <c r="C32" s="3" t="s">
        <v>132</v>
      </c>
    </row>
    <row r="33" spans="1:3" ht="30" customHeight="1" x14ac:dyDescent="0.2">
      <c r="A33" s="1"/>
      <c r="B33" s="2" t="s">
        <v>133</v>
      </c>
      <c r="C33" s="3" t="s">
        <v>134</v>
      </c>
    </row>
    <row r="35" spans="1:3" ht="19.5" customHeight="1" x14ac:dyDescent="0.2">
      <c r="A35" s="60" t="s">
        <v>175</v>
      </c>
      <c r="B35" s="60"/>
      <c r="C35" s="60"/>
    </row>
    <row r="36" spans="1:3" ht="30" customHeight="1" x14ac:dyDescent="0.2">
      <c r="A36" s="1"/>
      <c r="B36" s="2" t="s">
        <v>135</v>
      </c>
      <c r="C36" s="3" t="s">
        <v>136</v>
      </c>
    </row>
    <row r="37" spans="1:3" ht="30" customHeight="1" x14ac:dyDescent="0.2">
      <c r="A37" s="1"/>
      <c r="B37" s="2" t="s">
        <v>137</v>
      </c>
      <c r="C37" s="3" t="s">
        <v>138</v>
      </c>
    </row>
    <row r="38" spans="1:3" ht="30" customHeight="1" x14ac:dyDescent="0.2">
      <c r="A38" s="1"/>
      <c r="B38" s="2" t="s">
        <v>139</v>
      </c>
      <c r="C38" s="3" t="s">
        <v>140</v>
      </c>
    </row>
    <row r="39" spans="1:3" ht="30" customHeight="1" x14ac:dyDescent="0.2">
      <c r="A39" s="1"/>
      <c r="B39" s="2" t="s">
        <v>141</v>
      </c>
      <c r="C39" s="3" t="s">
        <v>142</v>
      </c>
    </row>
    <row r="41" spans="1:3" ht="19.5" customHeight="1" x14ac:dyDescent="0.2">
      <c r="A41" s="60" t="s">
        <v>176</v>
      </c>
      <c r="B41" s="60"/>
      <c r="C41" s="60"/>
    </row>
    <row r="42" spans="1:3" ht="30" customHeight="1" x14ac:dyDescent="0.2">
      <c r="A42" s="1"/>
      <c r="B42" s="2" t="s">
        <v>143</v>
      </c>
      <c r="C42" s="3" t="s">
        <v>144</v>
      </c>
    </row>
    <row r="43" spans="1:3" ht="30" customHeight="1" x14ac:dyDescent="0.2">
      <c r="A43" s="1"/>
      <c r="B43" s="2" t="s">
        <v>145</v>
      </c>
      <c r="C43" s="3" t="s">
        <v>146</v>
      </c>
    </row>
    <row r="44" spans="1:3" ht="30" customHeight="1" x14ac:dyDescent="0.2">
      <c r="A44" s="1"/>
      <c r="B44" s="2" t="s">
        <v>147</v>
      </c>
      <c r="C44" s="3" t="s">
        <v>148</v>
      </c>
    </row>
    <row r="45" spans="1:3" ht="30" customHeight="1" x14ac:dyDescent="0.2">
      <c r="A45" s="1"/>
      <c r="B45" s="2" t="s">
        <v>149</v>
      </c>
      <c r="C45" s="3" t="s">
        <v>150</v>
      </c>
    </row>
    <row r="48" spans="1:3" ht="19.5" customHeight="1" x14ac:dyDescent="0.2">
      <c r="A48" s="60" t="s">
        <v>177</v>
      </c>
      <c r="B48" s="60"/>
      <c r="C48" s="60"/>
    </row>
    <row r="49" spans="1:3" ht="21.75" customHeight="1" x14ac:dyDescent="0.2">
      <c r="A49" s="4"/>
      <c r="B49" s="5" t="s">
        <v>151</v>
      </c>
      <c r="C49" s="1"/>
    </row>
    <row r="50" spans="1:3" ht="21.75" customHeight="1" x14ac:dyDescent="0.2">
      <c r="A50" s="6"/>
      <c r="B50" s="7" t="s">
        <v>152</v>
      </c>
      <c r="C50" s="1"/>
    </row>
    <row r="51" spans="1:3" ht="21.75" customHeight="1" x14ac:dyDescent="0.2">
      <c r="A51" s="8"/>
      <c r="B51" s="9" t="s">
        <v>153</v>
      </c>
      <c r="C51" s="1"/>
    </row>
    <row r="52" spans="1:3" ht="21.75" customHeight="1" x14ac:dyDescent="0.2">
      <c r="A52" s="10"/>
      <c r="B52" s="11" t="s">
        <v>154</v>
      </c>
      <c r="C52" s="1"/>
    </row>
    <row r="53" spans="1:3" ht="21.75" customHeight="1" x14ac:dyDescent="0.2">
      <c r="A53" s="12"/>
      <c r="B53" s="13" t="s">
        <v>155</v>
      </c>
      <c r="C53" s="1"/>
    </row>
    <row r="54" spans="1:3" ht="21.75" customHeight="1" x14ac:dyDescent="0.2">
      <c r="A54" s="14"/>
      <c r="B54" s="15" t="s">
        <v>156</v>
      </c>
      <c r="C54" s="1"/>
    </row>
    <row r="55" spans="1:3" ht="21.75" customHeight="1" x14ac:dyDescent="0.2">
      <c r="A55" s="16"/>
      <c r="B55" s="17" t="s">
        <v>157</v>
      </c>
      <c r="C55" s="1"/>
    </row>
  </sheetData>
  <sheetProtection algorithmName="SHA-512" hashValue="qZd4BjCA5VDAzlcK9XXaym81kckstWl+UI7v4/5LxucxB5tnPSZU8JrNELxSFvJPbIQJLHmpxZzs84Gs6yT//g==" saltValue="7LfCwC3Nx48/IPXij+vGYA==" spinCount="100000" sheet="1" objects="1" scenarios="1" selectLockedCells="1" selectUnlockedCells="1"/>
  <mergeCells count="9">
    <mergeCell ref="A29:C29"/>
    <mergeCell ref="A35:C35"/>
    <mergeCell ref="A41:C41"/>
    <mergeCell ref="A48:C48"/>
    <mergeCell ref="A1:C1"/>
    <mergeCell ref="A2:C2"/>
    <mergeCell ref="A10:C10"/>
    <mergeCell ref="A16:C16"/>
    <mergeCell ref="A22:C2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Revenus &amp; Répartition</vt:lpstr>
      <vt:lpstr>Guide &amp; Conseils</vt:lpstr>
    </vt:vector>
  </TitlesOfParts>
  <Manager/>
  <Company>Compta Clear Sàrl</Company>
  <LinksUpToDate>false</LinksUpToDate>
  <SharedDoc>false</SharedDoc>
  <HyperlinkBase>https://comptaclear.ch/telechargements/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Couple</dc:title>
  <dc:subject>Répartition équitable des charges du ménage</dc:subject>
  <dc:creator>Compta Clear Sàrl</dc:creator>
  <cp:keywords/>
  <dc:description/>
  <cp:lastModifiedBy>Grisiger, Laurent</cp:lastModifiedBy>
  <cp:revision>0</cp:revision>
  <dcterms:created xsi:type="dcterms:W3CDTF">2026-04-07T15:05:44Z</dcterms:created>
  <dcterms:modified xsi:type="dcterms:W3CDTF">2026-04-10T21:20:43Z</dcterms:modified>
  <cp:category>Finances personnelles</cp:category>
  <dc:language>en-US</dc:language>
</cp:coreProperties>
</file>